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31005FAD-677B-45B0-841D-0DBF01E32913}" xr6:coauthVersionLast="47" xr6:coauthVersionMax="47" xr10:uidLastSave="{00000000-0000-0000-0000-000000000000}"/>
  <bookViews>
    <workbookView xWindow="-120" yWindow="-120" windowWidth="29040" windowHeight="17520" tabRatio="846" xr2:uid="{00000000-000D-0000-FFFF-FFFF00000000}"/>
  </bookViews>
  <sheets>
    <sheet name="Velkommen" sheetId="17" r:id="rId1"/>
    <sheet name="Liste over tabeller" sheetId="8" r:id="rId2"/>
    <sheet name="Tabel 1 Antal dyr" sheetId="1" r:id="rId3"/>
    <sheet name="Tabel 2 Staldtypefordeling" sheetId="9" r:id="rId4"/>
    <sheet name="Tabel 3 CH4 fra fordøjelse" sheetId="10" r:id="rId5"/>
    <sheet name="Tabel 4 CH4 fra gødning" sheetId="2" r:id="rId6"/>
    <sheet name="Tabel 5 N2O fra gødning" sheetId="3" r:id="rId7"/>
    <sheet name="Tabel 6 Gødningsmængder" sheetId="14" r:id="rId8"/>
    <sheet name="Tabel 7 Miljøteknologi" sheetId="15" r:id="rId9"/>
    <sheet name="Tabel 8 Reduktionsfaktorer" sheetId="4" r:id="rId10"/>
    <sheet name="Tabel 9 Bioforgasset gylle" sheetId="6" r:id="rId11"/>
    <sheet name="Tabel 10 N-udskillelse" sheetId="16" r:id="rId12"/>
    <sheet name="Tabel 11 Baggrundstal kvæg" sheetId="7" r:id="rId13"/>
    <sheet name="Tabel 12 Gødskning" sheetId="18" r:id="rId14"/>
    <sheet name="Tabel 13 Opholdstid staldtype" sheetId="19" r:id="rId15"/>
    <sheet name="Tabel 14 Reduktioner" sheetId="21" r:id="rId16"/>
    <sheet name="Reference list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0" l="1"/>
  <c r="AJ28" i="10"/>
  <c r="AJ30" i="10"/>
  <c r="AJ31" i="10"/>
  <c r="AJ32" i="10"/>
  <c r="AJ35" i="10"/>
  <c r="C3" i="8"/>
  <c r="C2" i="8"/>
  <c r="B24" i="10" l="1"/>
  <c r="AJ24" i="10"/>
  <c r="AK43" i="3"/>
  <c r="AK62" i="2"/>
  <c r="AK56" i="2"/>
  <c r="AK36" i="3"/>
  <c r="AJ33" i="10"/>
  <c r="AJ26" i="10"/>
  <c r="AK42" i="3"/>
  <c r="AK51" i="2"/>
  <c r="AK34" i="3"/>
  <c r="AK59" i="2"/>
  <c r="AK60" i="2"/>
  <c r="AK41" i="3"/>
  <c r="AK32" i="3"/>
  <c r="AK58" i="2"/>
  <c r="AK38" i="3"/>
  <c r="AK53" i="2"/>
  <c r="AK46" i="2"/>
  <c r="AK37" i="3"/>
  <c r="AK35" i="3"/>
  <c r="AK54" i="2"/>
  <c r="AK55" i="2"/>
  <c r="AK39" i="3"/>
  <c r="AK57" i="2"/>
  <c r="AJ27" i="10"/>
  <c r="AJ19" i="10"/>
  <c r="AK27" i="3"/>
  <c r="AK40" i="3"/>
  <c r="AJ29" i="10"/>
  <c r="A15" i="8"/>
  <c r="AO46" i="2" l="1"/>
  <c r="AV46" i="2"/>
  <c r="F46" i="2"/>
  <c r="AU46" i="2"/>
  <c r="C46" i="2"/>
  <c r="Y46" i="2"/>
  <c r="K46" i="2"/>
  <c r="AI46" i="2"/>
  <c r="AG46" i="2"/>
  <c r="S46" i="2"/>
  <c r="AJ46" i="2"/>
  <c r="X46" i="2"/>
  <c r="L46" i="2"/>
  <c r="AH46" i="2"/>
  <c r="V46" i="2"/>
  <c r="J46" i="2"/>
  <c r="U46" i="2"/>
  <c r="BH46" i="2"/>
  <c r="I46" i="2"/>
  <c r="BI46" i="2"/>
  <c r="AE46" i="2"/>
  <c r="BG46" i="2"/>
  <c r="AC46" i="2"/>
  <c r="W46" i="2"/>
  <c r="BJ46" i="2"/>
  <c r="AX46" i="2"/>
  <c r="AL46" i="2"/>
  <c r="AZ46" i="2"/>
  <c r="BB46" i="2"/>
  <c r="BD46" i="2"/>
  <c r="AR46" i="2"/>
  <c r="BF46" i="2"/>
  <c r="AT46" i="2"/>
  <c r="AW46" i="2"/>
  <c r="AQ46" i="2"/>
  <c r="AS46" i="2"/>
  <c r="BA46" i="2"/>
  <c r="BC46" i="2"/>
  <c r="BE46" i="2"/>
  <c r="E46" i="2"/>
  <c r="O46" i="2"/>
  <c r="BK46" i="2"/>
  <c r="AY46" i="2"/>
  <c r="AM46" i="2"/>
  <c r="T46" i="2"/>
  <c r="AB46" i="2"/>
  <c r="Z46" i="2"/>
  <c r="AN46" i="2"/>
  <c r="G46" i="2"/>
  <c r="Q46" i="2"/>
  <c r="AA46" i="2"/>
  <c r="M46" i="2"/>
  <c r="H46" i="2"/>
  <c r="R46" i="2"/>
  <c r="D46" i="2"/>
  <c r="AF46" i="2"/>
  <c r="AD46" i="2"/>
  <c r="P46" i="2"/>
  <c r="N46" i="2"/>
  <c r="AP46" i="2"/>
  <c r="AL29" i="7" l="1"/>
  <c r="AM29" i="7" s="1"/>
  <c r="AN29" i="7" s="1"/>
  <c r="AO29" i="7" s="1"/>
  <c r="AP29" i="7" s="1"/>
  <c r="AQ29" i="7" s="1"/>
  <c r="AR29" i="7" s="1"/>
  <c r="AS29" i="7" s="1"/>
  <c r="AT29" i="7" s="1"/>
  <c r="AU29" i="7" s="1"/>
  <c r="AV29" i="7" s="1"/>
  <c r="AW29" i="7" s="1"/>
  <c r="AX29" i="7" s="1"/>
  <c r="AY29" i="7" s="1"/>
  <c r="AZ29" i="7" s="1"/>
  <c r="BA29" i="7" s="1"/>
  <c r="BB29" i="7" s="1"/>
  <c r="BC29" i="7" s="1"/>
  <c r="BD29" i="7" s="1"/>
  <c r="BE29" i="7" s="1"/>
  <c r="BF29" i="7" s="1"/>
  <c r="BG29" i="7" s="1"/>
  <c r="BH29" i="7" s="1"/>
  <c r="BI29" i="7" s="1"/>
  <c r="BJ29" i="7" s="1"/>
  <c r="BK29" i="7" s="1"/>
  <c r="AL30" i="7"/>
  <c r="AM30" i="7" s="1"/>
  <c r="AN30" i="7" s="1"/>
  <c r="AO30" i="7" s="1"/>
  <c r="AP30" i="7" s="1"/>
  <c r="AQ30" i="7" s="1"/>
  <c r="AR30" i="7" s="1"/>
  <c r="AS30" i="7" s="1"/>
  <c r="AT30" i="7" s="1"/>
  <c r="AU30" i="7" s="1"/>
  <c r="AV30" i="7" s="1"/>
  <c r="AW30" i="7" s="1"/>
  <c r="AX30" i="7" s="1"/>
  <c r="AY30" i="7" s="1"/>
  <c r="AZ30" i="7" s="1"/>
  <c r="BA30" i="7" s="1"/>
  <c r="BB30" i="7" s="1"/>
  <c r="BC30" i="7" s="1"/>
  <c r="BD30" i="7" s="1"/>
  <c r="BE30" i="7" s="1"/>
  <c r="BF30" i="7" s="1"/>
  <c r="BG30" i="7" s="1"/>
  <c r="BH30" i="7" s="1"/>
  <c r="BI30" i="7" s="1"/>
  <c r="BJ30" i="7" s="1"/>
  <c r="BK30" i="7" s="1"/>
  <c r="AE23" i="15" l="1"/>
  <c r="AF23" i="15" s="1"/>
  <c r="AG23" i="15" s="1"/>
  <c r="AH23" i="15" s="1"/>
  <c r="AI23" i="15" s="1"/>
  <c r="AJ23" i="15" s="1"/>
  <c r="AK23" i="15" s="1"/>
  <c r="AE22" i="15"/>
  <c r="AF22" i="15" s="1"/>
  <c r="AG22" i="15" s="1"/>
  <c r="AH22" i="15" s="1"/>
  <c r="AI22" i="15" s="1"/>
  <c r="AJ22" i="15" s="1"/>
  <c r="AK22" i="15" s="1"/>
  <c r="AL173" i="9" l="1"/>
  <c r="AM173" i="9" s="1"/>
  <c r="AN173" i="9" s="1"/>
  <c r="AO173" i="9" s="1"/>
  <c r="AP173" i="9" s="1"/>
  <c r="AQ173" i="9" s="1"/>
  <c r="AR173" i="9" s="1"/>
  <c r="AS173" i="9" s="1"/>
  <c r="AT173" i="9" s="1"/>
  <c r="AU173" i="9" s="1"/>
  <c r="AV173" i="9" s="1"/>
  <c r="AW173" i="9" s="1"/>
  <c r="AX173" i="9" s="1"/>
  <c r="AY173" i="9" s="1"/>
  <c r="AZ173" i="9" s="1"/>
  <c r="BA173" i="9" s="1"/>
  <c r="BB173" i="9" s="1"/>
  <c r="BC173" i="9" s="1"/>
  <c r="BD173" i="9" s="1"/>
  <c r="BE173" i="9" s="1"/>
  <c r="BF173" i="9" s="1"/>
  <c r="BG173" i="9" s="1"/>
  <c r="BH173" i="9" s="1"/>
  <c r="BI173" i="9" s="1"/>
  <c r="BJ173" i="9" s="1"/>
  <c r="BK173" i="9" s="1"/>
  <c r="AL174" i="9"/>
  <c r="AM174" i="9" s="1"/>
  <c r="AN174" i="9" s="1"/>
  <c r="AO174" i="9" s="1"/>
  <c r="AP174" i="9" s="1"/>
  <c r="AQ174" i="9" s="1"/>
  <c r="AR174" i="9" s="1"/>
  <c r="AS174" i="9" s="1"/>
  <c r="AT174" i="9" s="1"/>
  <c r="AU174" i="9" s="1"/>
  <c r="AV174" i="9" s="1"/>
  <c r="AW174" i="9" s="1"/>
  <c r="AX174" i="9" s="1"/>
  <c r="AY174" i="9" s="1"/>
  <c r="AZ174" i="9" s="1"/>
  <c r="BA174" i="9" s="1"/>
  <c r="BB174" i="9" s="1"/>
  <c r="BC174" i="9" s="1"/>
  <c r="BD174" i="9" s="1"/>
  <c r="BE174" i="9" s="1"/>
  <c r="BF174" i="9" s="1"/>
  <c r="BG174" i="9" s="1"/>
  <c r="BH174" i="9" s="1"/>
  <c r="BI174" i="9" s="1"/>
  <c r="BJ174" i="9" s="1"/>
  <c r="BK174" i="9" s="1"/>
  <c r="BJ27" i="3" l="1"/>
  <c r="BH19" i="10"/>
  <c r="BC19" i="10"/>
  <c r="AZ27" i="3"/>
  <c r="AD19" i="10"/>
  <c r="BH27" i="3"/>
  <c r="R27" i="3"/>
  <c r="AR27" i="3"/>
  <c r="AT27" i="3"/>
  <c r="AK19" i="10"/>
  <c r="C27" i="3"/>
  <c r="BI19" i="10"/>
  <c r="AJ27" i="3"/>
  <c r="AD27" i="3"/>
  <c r="O27" i="3"/>
  <c r="AH27" i="3"/>
  <c r="Z27" i="3"/>
  <c r="D27" i="3"/>
  <c r="F27" i="3"/>
  <c r="BE19" i="10"/>
  <c r="AW19" i="10"/>
  <c r="AO19" i="10"/>
  <c r="T27" i="3"/>
  <c r="M27" i="3"/>
  <c r="W27" i="3"/>
  <c r="BG27" i="3"/>
  <c r="AY27" i="3"/>
  <c r="AQ27" i="3"/>
  <c r="U27" i="3"/>
  <c r="AE27" i="3"/>
  <c r="AU19" i="10"/>
  <c r="AB27" i="3"/>
  <c r="E27" i="3"/>
  <c r="G27" i="3"/>
  <c r="BK27" i="3"/>
  <c r="BC27" i="3"/>
  <c r="AU27" i="3"/>
  <c r="AM27" i="3"/>
  <c r="BE27" i="3"/>
  <c r="AW27" i="3"/>
  <c r="AO27" i="3"/>
  <c r="BB27" i="3"/>
  <c r="AL27" i="3"/>
  <c r="AC27" i="3"/>
  <c r="N27" i="3"/>
  <c r="BD27" i="3"/>
  <c r="AV27" i="3"/>
  <c r="AN27" i="3"/>
  <c r="L27" i="3"/>
  <c r="V27" i="3"/>
  <c r="J27" i="3"/>
  <c r="BI27" i="3"/>
  <c r="BA27" i="3"/>
  <c r="AS27" i="3"/>
  <c r="BF27" i="3"/>
  <c r="AX27" i="3"/>
  <c r="AP27" i="3"/>
  <c r="AF27" i="3"/>
  <c r="X27" i="3"/>
  <c r="P27" i="3"/>
  <c r="H27" i="3"/>
  <c r="AG27" i="3"/>
  <c r="Y27" i="3"/>
  <c r="Q27" i="3"/>
  <c r="I27" i="3"/>
  <c r="AI27" i="3"/>
  <c r="AA27" i="3"/>
  <c r="S27" i="3"/>
  <c r="K27" i="3"/>
  <c r="AZ19" i="10"/>
  <c r="E19" i="10"/>
  <c r="AH19" i="10"/>
  <c r="V19" i="10"/>
  <c r="AI19" i="10"/>
  <c r="AA19" i="10"/>
  <c r="S19" i="10"/>
  <c r="K19" i="10"/>
  <c r="AB19" i="10"/>
  <c r="T19" i="10"/>
  <c r="L19" i="10"/>
  <c r="D19" i="10"/>
  <c r="AE19" i="10"/>
  <c r="W19" i="10"/>
  <c r="O19" i="10"/>
  <c r="G19" i="10"/>
  <c r="AF19" i="10"/>
  <c r="X19" i="10"/>
  <c r="P19" i="10"/>
  <c r="H19" i="10"/>
  <c r="BF19" i="10"/>
  <c r="AX19" i="10"/>
  <c r="M19" i="10"/>
  <c r="R19" i="10"/>
  <c r="N19" i="10"/>
  <c r="AC19" i="10"/>
  <c r="Z19" i="10"/>
  <c r="F19" i="10"/>
  <c r="AR19" i="10"/>
  <c r="BJ19" i="10"/>
  <c r="BB19" i="10"/>
  <c r="AT19" i="10"/>
  <c r="AL19" i="10"/>
  <c r="BD19" i="10"/>
  <c r="AV19" i="10"/>
  <c r="J19" i="10"/>
  <c r="C19" i="10"/>
  <c r="U19" i="10"/>
  <c r="BG19" i="10"/>
  <c r="AY19" i="10"/>
  <c r="AM19" i="10"/>
  <c r="AQ19" i="10"/>
  <c r="AP19" i="10"/>
  <c r="BA19" i="10"/>
  <c r="AN19" i="10"/>
  <c r="AG19" i="10"/>
  <c r="Y19" i="10"/>
  <c r="Q19" i="10"/>
  <c r="I19" i="10"/>
  <c r="AS19" i="10"/>
  <c r="D54" i="2" l="1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C62" i="2"/>
  <c r="C58" i="2"/>
  <c r="C54" i="2"/>
  <c r="C42" i="3"/>
  <c r="AE60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C34" i="3"/>
  <c r="E51" i="2"/>
  <c r="S51" i="2"/>
  <c r="AC51" i="2"/>
  <c r="AD51" i="2"/>
  <c r="U57" i="2" l="1"/>
  <c r="U38" i="3"/>
  <c r="C59" i="2"/>
  <c r="C40" i="3"/>
  <c r="C35" i="3"/>
  <c r="AA57" i="2"/>
  <c r="AA38" i="3"/>
  <c r="K57" i="2"/>
  <c r="K38" i="3"/>
  <c r="AJ56" i="2"/>
  <c r="AJ37" i="3"/>
  <c r="AB56" i="2"/>
  <c r="AB37" i="3"/>
  <c r="D56" i="2"/>
  <c r="D37" i="3"/>
  <c r="AF51" i="2"/>
  <c r="AH57" i="2"/>
  <c r="AH38" i="3"/>
  <c r="R57" i="2"/>
  <c r="R38" i="3"/>
  <c r="AI56" i="2"/>
  <c r="AI37" i="3"/>
  <c r="AA56" i="2"/>
  <c r="AA37" i="3"/>
  <c r="K56" i="2"/>
  <c r="K37" i="3"/>
  <c r="T60" i="2"/>
  <c r="C32" i="3"/>
  <c r="AE51" i="2"/>
  <c r="G51" i="2"/>
  <c r="AG57" i="2"/>
  <c r="AG38" i="3"/>
  <c r="Y57" i="2"/>
  <c r="Y38" i="3"/>
  <c r="Q57" i="2"/>
  <c r="Q38" i="3"/>
  <c r="I57" i="2"/>
  <c r="I38" i="3"/>
  <c r="AH56" i="2"/>
  <c r="AH37" i="3"/>
  <c r="Z56" i="2"/>
  <c r="Z37" i="3"/>
  <c r="R56" i="2"/>
  <c r="R37" i="3"/>
  <c r="J56" i="2"/>
  <c r="J37" i="3"/>
  <c r="C41" i="3"/>
  <c r="AB57" i="2"/>
  <c r="AB38" i="3"/>
  <c r="U56" i="2"/>
  <c r="U37" i="3"/>
  <c r="AI57" i="2"/>
  <c r="AI38" i="3"/>
  <c r="T56" i="2"/>
  <c r="T37" i="3"/>
  <c r="Z57" i="2"/>
  <c r="Z38" i="3"/>
  <c r="J57" i="2"/>
  <c r="J38" i="3"/>
  <c r="S56" i="2"/>
  <c r="S37" i="3"/>
  <c r="F51" i="2"/>
  <c r="AF57" i="2"/>
  <c r="AF38" i="3"/>
  <c r="X57" i="2"/>
  <c r="X38" i="3"/>
  <c r="P57" i="2"/>
  <c r="P38" i="3"/>
  <c r="H57" i="2"/>
  <c r="H38" i="3"/>
  <c r="AG56" i="2"/>
  <c r="AG37" i="3"/>
  <c r="Y56" i="2"/>
  <c r="Y37" i="3"/>
  <c r="Q56" i="2"/>
  <c r="Q37" i="3"/>
  <c r="I56" i="2"/>
  <c r="I37" i="3"/>
  <c r="AD56" i="2"/>
  <c r="AD37" i="3"/>
  <c r="T57" i="2"/>
  <c r="T38" i="3"/>
  <c r="D57" i="2"/>
  <c r="D38" i="3"/>
  <c r="M56" i="2"/>
  <c r="M37" i="3"/>
  <c r="C55" i="2"/>
  <c r="C36" i="3"/>
  <c r="AE57" i="2"/>
  <c r="AE38" i="3"/>
  <c r="W57" i="2"/>
  <c r="W38" i="3"/>
  <c r="O57" i="2"/>
  <c r="O38" i="3"/>
  <c r="G57" i="2"/>
  <c r="G38" i="3"/>
  <c r="AF56" i="2"/>
  <c r="AF37" i="3"/>
  <c r="X56" i="2"/>
  <c r="X37" i="3"/>
  <c r="P56" i="2"/>
  <c r="P37" i="3"/>
  <c r="H56" i="2"/>
  <c r="H37" i="3"/>
  <c r="C56" i="2"/>
  <c r="C37" i="3"/>
  <c r="AC57" i="2"/>
  <c r="AC38" i="3"/>
  <c r="M57" i="2"/>
  <c r="M38" i="3"/>
  <c r="E57" i="2"/>
  <c r="E38" i="3"/>
  <c r="V56" i="2"/>
  <c r="V37" i="3"/>
  <c r="N56" i="2"/>
  <c r="N37" i="3"/>
  <c r="F56" i="2"/>
  <c r="F37" i="3"/>
  <c r="R51" i="2"/>
  <c r="AJ57" i="2"/>
  <c r="AJ38" i="3"/>
  <c r="L57" i="2"/>
  <c r="L38" i="3"/>
  <c r="AC56" i="2"/>
  <c r="AC37" i="3"/>
  <c r="E56" i="2"/>
  <c r="E37" i="3"/>
  <c r="Q51" i="2"/>
  <c r="S57" i="2"/>
  <c r="S38" i="3"/>
  <c r="L56" i="2"/>
  <c r="L37" i="3"/>
  <c r="H51" i="2"/>
  <c r="T51" i="2"/>
  <c r="C57" i="2"/>
  <c r="C38" i="3"/>
  <c r="AD57" i="2"/>
  <c r="AD38" i="3"/>
  <c r="V57" i="2"/>
  <c r="V38" i="3"/>
  <c r="N57" i="2"/>
  <c r="N38" i="3"/>
  <c r="F57" i="2"/>
  <c r="F38" i="3"/>
  <c r="AE56" i="2"/>
  <c r="AE37" i="3"/>
  <c r="W56" i="2"/>
  <c r="W37" i="3"/>
  <c r="O56" i="2"/>
  <c r="O37" i="3"/>
  <c r="G56" i="2"/>
  <c r="G37" i="3"/>
  <c r="AF60" i="2"/>
  <c r="H60" i="2"/>
  <c r="C60" i="2"/>
  <c r="S60" i="2"/>
  <c r="G60" i="2"/>
  <c r="AD60" i="2"/>
  <c r="R60" i="2"/>
  <c r="F60" i="2"/>
  <c r="AG51" i="2"/>
  <c r="U51" i="2"/>
  <c r="I51" i="2"/>
  <c r="P51" i="2"/>
  <c r="AB51" i="2"/>
  <c r="AA51" i="2"/>
  <c r="D51" i="2"/>
  <c r="O51" i="2"/>
  <c r="AI53" i="2"/>
  <c r="W53" i="2"/>
  <c r="K53" i="2"/>
  <c r="AG60" i="2"/>
  <c r="U60" i="2"/>
  <c r="I60" i="2"/>
  <c r="AE42" i="3"/>
  <c r="AE61" i="2"/>
  <c r="S42" i="3"/>
  <c r="S61" i="2"/>
  <c r="G42" i="3"/>
  <c r="G61" i="2"/>
  <c r="U53" i="2"/>
  <c r="AF53" i="2"/>
  <c r="T53" i="2"/>
  <c r="H53" i="2"/>
  <c r="AB42" i="3"/>
  <c r="AB61" i="2"/>
  <c r="P42" i="3"/>
  <c r="P61" i="2"/>
  <c r="D42" i="3"/>
  <c r="D61" i="2"/>
  <c r="V53" i="2"/>
  <c r="AG53" i="2"/>
  <c r="I53" i="2"/>
  <c r="AC42" i="3"/>
  <c r="AC61" i="2"/>
  <c r="AE53" i="2"/>
  <c r="S53" i="2"/>
  <c r="G53" i="2"/>
  <c r="AC60" i="2"/>
  <c r="Q60" i="2"/>
  <c r="E60" i="2"/>
  <c r="AA42" i="3"/>
  <c r="AA61" i="2"/>
  <c r="O42" i="3"/>
  <c r="O61" i="2"/>
  <c r="J53" i="2"/>
  <c r="AD42" i="3"/>
  <c r="AD61" i="2"/>
  <c r="AA60" i="2"/>
  <c r="O60" i="2"/>
  <c r="C61" i="2"/>
  <c r="Y42" i="3"/>
  <c r="Y61" i="2"/>
  <c r="M42" i="3"/>
  <c r="M61" i="2"/>
  <c r="R53" i="2"/>
  <c r="Q53" i="2"/>
  <c r="Z51" i="2"/>
  <c r="N51" i="2"/>
  <c r="AB53" i="2"/>
  <c r="P53" i="2"/>
  <c r="D53" i="2"/>
  <c r="Z60" i="2"/>
  <c r="N60" i="2"/>
  <c r="AJ42" i="3"/>
  <c r="AJ61" i="2"/>
  <c r="X42" i="3"/>
  <c r="X61" i="2"/>
  <c r="L42" i="3"/>
  <c r="L61" i="2"/>
  <c r="F53" i="2"/>
  <c r="AB60" i="2"/>
  <c r="N42" i="3"/>
  <c r="N61" i="2"/>
  <c r="AC53" i="2"/>
  <c r="E53" i="2"/>
  <c r="Y51" i="2"/>
  <c r="AA53" i="2"/>
  <c r="O53" i="2"/>
  <c r="Y60" i="2"/>
  <c r="M60" i="2"/>
  <c r="W42" i="3"/>
  <c r="W61" i="2"/>
  <c r="K42" i="3"/>
  <c r="K61" i="2"/>
  <c r="Q42" i="3"/>
  <c r="Q61" i="2"/>
  <c r="AD53" i="2"/>
  <c r="D60" i="2"/>
  <c r="Z42" i="3"/>
  <c r="Z61" i="2"/>
  <c r="C53" i="2"/>
  <c r="M51" i="2"/>
  <c r="AJ51" i="2"/>
  <c r="X51" i="2"/>
  <c r="L51" i="2"/>
  <c r="Z53" i="2"/>
  <c r="N53" i="2"/>
  <c r="AJ60" i="2"/>
  <c r="X60" i="2"/>
  <c r="L60" i="2"/>
  <c r="V42" i="3"/>
  <c r="V61" i="2"/>
  <c r="J42" i="3"/>
  <c r="J61" i="2"/>
  <c r="AH53" i="2"/>
  <c r="F42" i="3"/>
  <c r="F61" i="2"/>
  <c r="E42" i="3"/>
  <c r="E61" i="2"/>
  <c r="P60" i="2"/>
  <c r="C51" i="2"/>
  <c r="AI51" i="2"/>
  <c r="W51" i="2"/>
  <c r="K51" i="2"/>
  <c r="Y53" i="2"/>
  <c r="M53" i="2"/>
  <c r="AI60" i="2"/>
  <c r="W60" i="2"/>
  <c r="K60" i="2"/>
  <c r="AG42" i="3"/>
  <c r="AG61" i="2"/>
  <c r="U42" i="3"/>
  <c r="U61" i="2"/>
  <c r="I42" i="3"/>
  <c r="I61" i="2"/>
  <c r="R42" i="3"/>
  <c r="R61" i="2"/>
  <c r="AH51" i="2"/>
  <c r="V51" i="2"/>
  <c r="J51" i="2"/>
  <c r="AJ53" i="2"/>
  <c r="X53" i="2"/>
  <c r="L53" i="2"/>
  <c r="AH60" i="2"/>
  <c r="V60" i="2"/>
  <c r="J60" i="2"/>
  <c r="AF42" i="3"/>
  <c r="AF61" i="2"/>
  <c r="T42" i="3"/>
  <c r="T61" i="2"/>
  <c r="H42" i="3"/>
  <c r="H61" i="2"/>
  <c r="I39" i="3"/>
  <c r="H31" i="10"/>
  <c r="AI32" i="3"/>
  <c r="AH24" i="10"/>
  <c r="AA32" i="3"/>
  <c r="Z24" i="10"/>
  <c r="S32" i="3"/>
  <c r="R24" i="10"/>
  <c r="K32" i="3"/>
  <c r="J24" i="10"/>
  <c r="B26" i="10"/>
  <c r="AG34" i="3"/>
  <c r="AF26" i="10"/>
  <c r="Y34" i="3"/>
  <c r="X26" i="10"/>
  <c r="Q34" i="3"/>
  <c r="P26" i="10"/>
  <c r="I34" i="3"/>
  <c r="H26" i="10"/>
  <c r="B29" i="10"/>
  <c r="AB30" i="10"/>
  <c r="T30" i="10"/>
  <c r="L30" i="10"/>
  <c r="D30" i="10"/>
  <c r="AC29" i="10"/>
  <c r="U29" i="10"/>
  <c r="M29" i="10"/>
  <c r="E29" i="10"/>
  <c r="AE36" i="3"/>
  <c r="AD28" i="10"/>
  <c r="W36" i="3"/>
  <c r="V28" i="10"/>
  <c r="O36" i="3"/>
  <c r="N28" i="10"/>
  <c r="G36" i="3"/>
  <c r="F28" i="10"/>
  <c r="AE41" i="3"/>
  <c r="AD33" i="10"/>
  <c r="W41" i="3"/>
  <c r="V33" i="10"/>
  <c r="O41" i="3"/>
  <c r="N33" i="10"/>
  <c r="G41" i="3"/>
  <c r="F33" i="10"/>
  <c r="AE43" i="3"/>
  <c r="AD35" i="10"/>
  <c r="W43" i="3"/>
  <c r="V35" i="10"/>
  <c r="O43" i="3"/>
  <c r="N35" i="10"/>
  <c r="G43" i="3"/>
  <c r="F35" i="10"/>
  <c r="AF40" i="3"/>
  <c r="AF35" i="3"/>
  <c r="AE32" i="10"/>
  <c r="AE27" i="10"/>
  <c r="X40" i="3"/>
  <c r="X35" i="3"/>
  <c r="W32" i="10"/>
  <c r="W27" i="10"/>
  <c r="P40" i="3"/>
  <c r="P35" i="3"/>
  <c r="O32" i="10"/>
  <c r="O27" i="10"/>
  <c r="H40" i="3"/>
  <c r="H35" i="3"/>
  <c r="G32" i="10"/>
  <c r="G27" i="10"/>
  <c r="AG39" i="3"/>
  <c r="AF31" i="10"/>
  <c r="Y39" i="3"/>
  <c r="X31" i="10"/>
  <c r="Q39" i="3"/>
  <c r="P31" i="10"/>
  <c r="AH32" i="3"/>
  <c r="AG24" i="10"/>
  <c r="Z32" i="3"/>
  <c r="Y24" i="10"/>
  <c r="R32" i="3"/>
  <c r="Q24" i="10"/>
  <c r="J32" i="3"/>
  <c r="I24" i="10"/>
  <c r="AF34" i="3"/>
  <c r="AE26" i="10"/>
  <c r="X34" i="3"/>
  <c r="W26" i="10"/>
  <c r="P34" i="3"/>
  <c r="O26" i="10"/>
  <c r="H34" i="3"/>
  <c r="G26" i="10"/>
  <c r="AI30" i="10"/>
  <c r="AA30" i="10"/>
  <c r="S30" i="10"/>
  <c r="K30" i="10"/>
  <c r="C30" i="10"/>
  <c r="AB29" i="10"/>
  <c r="T29" i="10"/>
  <c r="L29" i="10"/>
  <c r="D29" i="10"/>
  <c r="AD36" i="3"/>
  <c r="AC28" i="10"/>
  <c r="V36" i="3"/>
  <c r="U28" i="10"/>
  <c r="N36" i="3"/>
  <c r="M28" i="10"/>
  <c r="F36" i="3"/>
  <c r="E28" i="10"/>
  <c r="AD41" i="3"/>
  <c r="AC33" i="10"/>
  <c r="V41" i="3"/>
  <c r="U33" i="10"/>
  <c r="N41" i="3"/>
  <c r="M33" i="10"/>
  <c r="F41" i="3"/>
  <c r="E33" i="10"/>
  <c r="B27" i="10"/>
  <c r="B32" i="10"/>
  <c r="AD43" i="3"/>
  <c r="AC35" i="10"/>
  <c r="V43" i="3"/>
  <c r="U35" i="10"/>
  <c r="N43" i="3"/>
  <c r="M35" i="10"/>
  <c r="F43" i="3"/>
  <c r="E35" i="10"/>
  <c r="AE40" i="3"/>
  <c r="AE35" i="3"/>
  <c r="AD32" i="10"/>
  <c r="AD27" i="10"/>
  <c r="W40" i="3"/>
  <c r="W35" i="3"/>
  <c r="V32" i="10"/>
  <c r="V27" i="10"/>
  <c r="O40" i="3"/>
  <c r="O35" i="3"/>
  <c r="N27" i="10"/>
  <c r="N32" i="10"/>
  <c r="G40" i="3"/>
  <c r="G35" i="3"/>
  <c r="F27" i="10"/>
  <c r="F32" i="10"/>
  <c r="AF39" i="3"/>
  <c r="AE31" i="10"/>
  <c r="X39" i="3"/>
  <c r="W31" i="10"/>
  <c r="P39" i="3"/>
  <c r="O31" i="10"/>
  <c r="H39" i="3"/>
  <c r="G31" i="10"/>
  <c r="I32" i="3"/>
  <c r="H24" i="10"/>
  <c r="W34" i="3"/>
  <c r="V26" i="10"/>
  <c r="R30" i="10"/>
  <c r="S29" i="10"/>
  <c r="M36" i="3"/>
  <c r="L28" i="10"/>
  <c r="E41" i="3"/>
  <c r="D33" i="10"/>
  <c r="U43" i="3"/>
  <c r="T35" i="10"/>
  <c r="AD40" i="3"/>
  <c r="AD35" i="3"/>
  <c r="AC32" i="10"/>
  <c r="AC27" i="10"/>
  <c r="F40" i="3"/>
  <c r="F35" i="3"/>
  <c r="E27" i="10"/>
  <c r="E32" i="10"/>
  <c r="O39" i="3"/>
  <c r="N31" i="10"/>
  <c r="AF32" i="3"/>
  <c r="AE24" i="10"/>
  <c r="F34" i="3"/>
  <c r="E26" i="10"/>
  <c r="Q30" i="10"/>
  <c r="R29" i="10"/>
  <c r="AJ41" i="3"/>
  <c r="AI33" i="10"/>
  <c r="AB43" i="3"/>
  <c r="AA35" i="10"/>
  <c r="AC35" i="3"/>
  <c r="AC40" i="3"/>
  <c r="AB32" i="10"/>
  <c r="AB27" i="10"/>
  <c r="E35" i="3"/>
  <c r="E40" i="3"/>
  <c r="D27" i="10"/>
  <c r="D32" i="10"/>
  <c r="N39" i="3"/>
  <c r="M31" i="10"/>
  <c r="AE32" i="3"/>
  <c r="AD24" i="10"/>
  <c r="W32" i="3"/>
  <c r="V24" i="10"/>
  <c r="O32" i="3"/>
  <c r="N24" i="10"/>
  <c r="G32" i="3"/>
  <c r="F24" i="10"/>
  <c r="AC34" i="3"/>
  <c r="AB26" i="10"/>
  <c r="U34" i="3"/>
  <c r="T26" i="10"/>
  <c r="M34" i="3"/>
  <c r="L26" i="10"/>
  <c r="E34" i="3"/>
  <c r="D26" i="10"/>
  <c r="AF30" i="10"/>
  <c r="X30" i="10"/>
  <c r="P30" i="10"/>
  <c r="H30" i="10"/>
  <c r="AG29" i="10"/>
  <c r="Y29" i="10"/>
  <c r="Q29" i="10"/>
  <c r="I29" i="10"/>
  <c r="AI36" i="3"/>
  <c r="AH28" i="10"/>
  <c r="AA36" i="3"/>
  <c r="Z28" i="10"/>
  <c r="S36" i="3"/>
  <c r="R28" i="10"/>
  <c r="K36" i="3"/>
  <c r="J28" i="10"/>
  <c r="B33" i="10"/>
  <c r="AI41" i="3"/>
  <c r="AH33" i="10"/>
  <c r="AA41" i="3"/>
  <c r="Z33" i="10"/>
  <c r="S41" i="3"/>
  <c r="R33" i="10"/>
  <c r="K41" i="3"/>
  <c r="J33" i="10"/>
  <c r="AI43" i="3"/>
  <c r="AH35" i="10"/>
  <c r="AA43" i="3"/>
  <c r="Z35" i="10"/>
  <c r="S43" i="3"/>
  <c r="R35" i="10"/>
  <c r="K43" i="3"/>
  <c r="J35" i="10"/>
  <c r="AJ35" i="3"/>
  <c r="AJ40" i="3"/>
  <c r="AI27" i="10"/>
  <c r="AI32" i="10"/>
  <c r="AB35" i="3"/>
  <c r="AB40" i="3"/>
  <c r="AA27" i="10"/>
  <c r="AA32" i="10"/>
  <c r="T35" i="3"/>
  <c r="T40" i="3"/>
  <c r="S27" i="10"/>
  <c r="S32" i="10"/>
  <c r="L35" i="3"/>
  <c r="L40" i="3"/>
  <c r="K32" i="10"/>
  <c r="K27" i="10"/>
  <c r="D35" i="3"/>
  <c r="D40" i="3"/>
  <c r="C32" i="10"/>
  <c r="C27" i="10"/>
  <c r="AC39" i="3"/>
  <c r="AB31" i="10"/>
  <c r="U39" i="3"/>
  <c r="T31" i="10"/>
  <c r="M39" i="3"/>
  <c r="L31" i="10"/>
  <c r="E39" i="3"/>
  <c r="D31" i="10"/>
  <c r="Y32" i="3"/>
  <c r="X24" i="10"/>
  <c r="G34" i="3"/>
  <c r="F26" i="10"/>
  <c r="Z30" i="10"/>
  <c r="AA29" i="10"/>
  <c r="C29" i="10"/>
  <c r="E36" i="3"/>
  <c r="D28" i="10"/>
  <c r="M41" i="3"/>
  <c r="L33" i="10"/>
  <c r="C43" i="3"/>
  <c r="B35" i="10"/>
  <c r="V40" i="3"/>
  <c r="V35" i="3"/>
  <c r="U32" i="10"/>
  <c r="U27" i="10"/>
  <c r="W39" i="3"/>
  <c r="V31" i="10"/>
  <c r="H32" i="3"/>
  <c r="G24" i="10"/>
  <c r="V34" i="3"/>
  <c r="U26" i="10"/>
  <c r="I30" i="10"/>
  <c r="L36" i="3"/>
  <c r="K28" i="10"/>
  <c r="AJ43" i="3"/>
  <c r="AI35" i="10"/>
  <c r="D43" i="3"/>
  <c r="C35" i="10"/>
  <c r="AD39" i="3"/>
  <c r="AC31" i="10"/>
  <c r="AD32" i="3"/>
  <c r="AC24" i="10"/>
  <c r="V32" i="3"/>
  <c r="U24" i="10"/>
  <c r="N32" i="3"/>
  <c r="M24" i="10"/>
  <c r="F32" i="3"/>
  <c r="E24" i="10"/>
  <c r="AJ34" i="3"/>
  <c r="AI26" i="10"/>
  <c r="AB34" i="3"/>
  <c r="AA26" i="10"/>
  <c r="T34" i="3"/>
  <c r="S26" i="10"/>
  <c r="L34" i="3"/>
  <c r="K26" i="10"/>
  <c r="D34" i="3"/>
  <c r="C26" i="10"/>
  <c r="AE30" i="10"/>
  <c r="W30" i="10"/>
  <c r="O30" i="10"/>
  <c r="G30" i="10"/>
  <c r="AF29" i="10"/>
  <c r="X29" i="10"/>
  <c r="P29" i="10"/>
  <c r="H29" i="10"/>
  <c r="AH36" i="3"/>
  <c r="AG28" i="10"/>
  <c r="Z36" i="3"/>
  <c r="Y28" i="10"/>
  <c r="R36" i="3"/>
  <c r="Q28" i="10"/>
  <c r="J36" i="3"/>
  <c r="I28" i="10"/>
  <c r="AH41" i="3"/>
  <c r="AG33" i="10"/>
  <c r="Z41" i="3"/>
  <c r="Y33" i="10"/>
  <c r="R41" i="3"/>
  <c r="Q33" i="10"/>
  <c r="J41" i="3"/>
  <c r="I33" i="10"/>
  <c r="AH43" i="3"/>
  <c r="AG35" i="10"/>
  <c r="Z43" i="3"/>
  <c r="Y35" i="10"/>
  <c r="R43" i="3"/>
  <c r="Q35" i="10"/>
  <c r="J43" i="3"/>
  <c r="I35" i="10"/>
  <c r="AI35" i="3"/>
  <c r="AI40" i="3"/>
  <c r="AH27" i="10"/>
  <c r="AH32" i="10"/>
  <c r="AA35" i="3"/>
  <c r="AA40" i="3"/>
  <c r="Z27" i="10"/>
  <c r="Z32" i="10"/>
  <c r="S35" i="3"/>
  <c r="S40" i="3"/>
  <c r="R32" i="10"/>
  <c r="R27" i="10"/>
  <c r="K35" i="3"/>
  <c r="K40" i="3"/>
  <c r="J27" i="10"/>
  <c r="J32" i="10"/>
  <c r="AJ39" i="3"/>
  <c r="AI31" i="10"/>
  <c r="AB39" i="3"/>
  <c r="AA31" i="10"/>
  <c r="T39" i="3"/>
  <c r="S31" i="10"/>
  <c r="L39" i="3"/>
  <c r="K31" i="10"/>
  <c r="D39" i="3"/>
  <c r="C31" i="10"/>
  <c r="Q32" i="3"/>
  <c r="P24" i="10"/>
  <c r="AE34" i="3"/>
  <c r="AD26" i="10"/>
  <c r="AH30" i="10"/>
  <c r="AI29" i="10"/>
  <c r="AC36" i="3"/>
  <c r="AB28" i="10"/>
  <c r="AC41" i="3"/>
  <c r="AB33" i="10"/>
  <c r="M43" i="3"/>
  <c r="L35" i="10"/>
  <c r="AE39" i="3"/>
  <c r="AD31" i="10"/>
  <c r="P32" i="3"/>
  <c r="O24" i="10"/>
  <c r="AD34" i="3"/>
  <c r="AC26" i="10"/>
  <c r="AG30" i="10"/>
  <c r="AH29" i="10"/>
  <c r="AB36" i="3"/>
  <c r="AA28" i="10"/>
  <c r="T41" i="3"/>
  <c r="S33" i="10"/>
  <c r="T43" i="3"/>
  <c r="S35" i="10"/>
  <c r="U35" i="3"/>
  <c r="U40" i="3"/>
  <c r="T27" i="10"/>
  <c r="T32" i="10"/>
  <c r="V39" i="3"/>
  <c r="U31" i="10"/>
  <c r="AC32" i="3"/>
  <c r="AB24" i="10"/>
  <c r="U32" i="3"/>
  <c r="T24" i="10"/>
  <c r="M32" i="3"/>
  <c r="L24" i="10"/>
  <c r="E32" i="3"/>
  <c r="D24" i="10"/>
  <c r="AI34" i="3"/>
  <c r="AH26" i="10"/>
  <c r="AA34" i="3"/>
  <c r="Z26" i="10"/>
  <c r="S34" i="3"/>
  <c r="R26" i="10"/>
  <c r="K34" i="3"/>
  <c r="J26" i="10"/>
  <c r="B28" i="10"/>
  <c r="AD30" i="10"/>
  <c r="V30" i="10"/>
  <c r="N30" i="10"/>
  <c r="F30" i="10"/>
  <c r="AE29" i="10"/>
  <c r="W29" i="10"/>
  <c r="O29" i="10"/>
  <c r="G29" i="10"/>
  <c r="AG36" i="3"/>
  <c r="AF28" i="10"/>
  <c r="Y36" i="3"/>
  <c r="X28" i="10"/>
  <c r="Q36" i="3"/>
  <c r="P28" i="10"/>
  <c r="I36" i="3"/>
  <c r="H28" i="10"/>
  <c r="AG41" i="3"/>
  <c r="AF33" i="10"/>
  <c r="Y41" i="3"/>
  <c r="X33" i="10"/>
  <c r="Q41" i="3"/>
  <c r="P33" i="10"/>
  <c r="I41" i="3"/>
  <c r="H33" i="10"/>
  <c r="AG43" i="3"/>
  <c r="AF35" i="10"/>
  <c r="Y43" i="3"/>
  <c r="X35" i="10"/>
  <c r="Q43" i="3"/>
  <c r="P35" i="10"/>
  <c r="I43" i="3"/>
  <c r="H35" i="10"/>
  <c r="AH40" i="3"/>
  <c r="AH35" i="3"/>
  <c r="AG32" i="10"/>
  <c r="AG27" i="10"/>
  <c r="Z40" i="3"/>
  <c r="Z35" i="3"/>
  <c r="Y32" i="10"/>
  <c r="Y27" i="10"/>
  <c r="R40" i="3"/>
  <c r="R35" i="3"/>
  <c r="Q32" i="10"/>
  <c r="Q27" i="10"/>
  <c r="J40" i="3"/>
  <c r="J35" i="3"/>
  <c r="I32" i="10"/>
  <c r="I27" i="10"/>
  <c r="AI39" i="3"/>
  <c r="AH31" i="10"/>
  <c r="AA39" i="3"/>
  <c r="Z31" i="10"/>
  <c r="S39" i="3"/>
  <c r="R31" i="10"/>
  <c r="K39" i="3"/>
  <c r="J31" i="10"/>
  <c r="AG32" i="3"/>
  <c r="AF24" i="10"/>
  <c r="O34" i="3"/>
  <c r="N26" i="10"/>
  <c r="J30" i="10"/>
  <c r="K29" i="10"/>
  <c r="U36" i="3"/>
  <c r="T28" i="10"/>
  <c r="U41" i="3"/>
  <c r="T33" i="10"/>
  <c r="AC43" i="3"/>
  <c r="AB35" i="10"/>
  <c r="E43" i="3"/>
  <c r="D35" i="10"/>
  <c r="N40" i="3"/>
  <c r="N35" i="3"/>
  <c r="M27" i="10"/>
  <c r="M32" i="10"/>
  <c r="G39" i="3"/>
  <c r="F31" i="10"/>
  <c r="X32" i="3"/>
  <c r="W24" i="10"/>
  <c r="N34" i="3"/>
  <c r="M26" i="10"/>
  <c r="Y30" i="10"/>
  <c r="Z29" i="10"/>
  <c r="J29" i="10"/>
  <c r="AJ36" i="3"/>
  <c r="AI28" i="10"/>
  <c r="T36" i="3"/>
  <c r="S28" i="10"/>
  <c r="D36" i="3"/>
  <c r="C28" i="10"/>
  <c r="AB41" i="3"/>
  <c r="AA33" i="10"/>
  <c r="L41" i="3"/>
  <c r="K33" i="10"/>
  <c r="D41" i="3"/>
  <c r="C33" i="10"/>
  <c r="L43" i="3"/>
  <c r="K35" i="10"/>
  <c r="M35" i="3"/>
  <c r="M40" i="3"/>
  <c r="L27" i="10"/>
  <c r="L32" i="10"/>
  <c r="F39" i="3"/>
  <c r="E31" i="10"/>
  <c r="AJ32" i="3"/>
  <c r="AI24" i="10"/>
  <c r="AB32" i="3"/>
  <c r="AA24" i="10"/>
  <c r="T32" i="3"/>
  <c r="S24" i="10"/>
  <c r="L32" i="3"/>
  <c r="K24" i="10"/>
  <c r="D32" i="3"/>
  <c r="C24" i="10"/>
  <c r="AH34" i="3"/>
  <c r="AG26" i="10"/>
  <c r="Z34" i="3"/>
  <c r="Y26" i="10"/>
  <c r="R34" i="3"/>
  <c r="Q26" i="10"/>
  <c r="J34" i="3"/>
  <c r="I26" i="10"/>
  <c r="B30" i="10"/>
  <c r="AC30" i="10"/>
  <c r="U30" i="10"/>
  <c r="M30" i="10"/>
  <c r="E30" i="10"/>
  <c r="AD29" i="10"/>
  <c r="V29" i="10"/>
  <c r="N29" i="10"/>
  <c r="F29" i="10"/>
  <c r="AF36" i="3"/>
  <c r="AE28" i="10"/>
  <c r="X36" i="3"/>
  <c r="W28" i="10"/>
  <c r="P36" i="3"/>
  <c r="O28" i="10"/>
  <c r="H36" i="3"/>
  <c r="G28" i="10"/>
  <c r="AF41" i="3"/>
  <c r="AE33" i="10"/>
  <c r="X41" i="3"/>
  <c r="W33" i="10"/>
  <c r="P41" i="3"/>
  <c r="O33" i="10"/>
  <c r="H41" i="3"/>
  <c r="G33" i="10"/>
  <c r="C39" i="3"/>
  <c r="B31" i="10"/>
  <c r="AF43" i="3"/>
  <c r="AE35" i="10"/>
  <c r="X43" i="3"/>
  <c r="W35" i="10"/>
  <c r="P43" i="3"/>
  <c r="O35" i="10"/>
  <c r="H43" i="3"/>
  <c r="G35" i="10"/>
  <c r="AG40" i="3"/>
  <c r="AG35" i="3"/>
  <c r="AF32" i="10"/>
  <c r="AF27" i="10"/>
  <c r="Y40" i="3"/>
  <c r="Y35" i="3"/>
  <c r="X32" i="10"/>
  <c r="X27" i="10"/>
  <c r="Q40" i="3"/>
  <c r="Q35" i="3"/>
  <c r="P32" i="10"/>
  <c r="P27" i="10"/>
  <c r="I40" i="3"/>
  <c r="I35" i="3"/>
  <c r="H32" i="10"/>
  <c r="H27" i="10"/>
  <c r="AH39" i="3"/>
  <c r="AG31" i="10"/>
  <c r="Z39" i="3"/>
  <c r="Y31" i="10"/>
  <c r="R39" i="3"/>
  <c r="Q31" i="10"/>
  <c r="J39" i="3"/>
  <c r="I31" i="10"/>
  <c r="A3" i="8"/>
  <c r="A4" i="8"/>
  <c r="A5" i="8"/>
  <c r="A6" i="8"/>
  <c r="A7" i="8"/>
  <c r="A8" i="8"/>
  <c r="A9" i="8"/>
  <c r="A10" i="8"/>
  <c r="A11" i="8"/>
  <c r="A12" i="8"/>
  <c r="A13" i="8"/>
  <c r="A14" i="8"/>
  <c r="A16" i="8"/>
  <c r="A2" i="8"/>
  <c r="AL54" i="2" l="1"/>
  <c r="BH33" i="3"/>
  <c r="AM25" i="10"/>
  <c r="BE25" i="10"/>
  <c r="BF25" i="10"/>
  <c r="BC25" i="10"/>
  <c r="BJ52" i="2"/>
  <c r="AX52" i="2"/>
  <c r="BA33" i="3"/>
  <c r="AL25" i="10"/>
  <c r="BK52" i="2"/>
  <c r="AZ25" i="10"/>
  <c r="AO52" i="2"/>
  <c r="AY33" i="3"/>
  <c r="BI33" i="3"/>
  <c r="AU33" i="3"/>
  <c r="AP52" i="2"/>
  <c r="AW52" i="2"/>
  <c r="AQ25" i="10"/>
  <c r="AU25" i="10"/>
  <c r="AV52" i="2"/>
  <c r="AV33" i="3"/>
  <c r="AV25" i="10"/>
  <c r="BE52" i="2"/>
  <c r="BD33" i="3"/>
  <c r="BH52" i="2"/>
  <c r="BG25" i="10"/>
  <c r="AL52" i="2"/>
  <c r="AK25" i="10"/>
  <c r="AL33" i="3"/>
  <c r="AN52" i="2"/>
  <c r="AN33" i="3"/>
  <c r="AL61" i="2"/>
  <c r="AL42" i="3"/>
  <c r="BF33" i="3"/>
  <c r="BF52" i="2"/>
  <c r="AZ33" i="3"/>
  <c r="AY25" i="10"/>
  <c r="AZ52" i="2"/>
  <c r="AR25" i="10"/>
  <c r="AS33" i="3"/>
  <c r="AS52" i="2"/>
  <c r="BK33" i="3"/>
  <c r="AW25" i="10"/>
  <c r="AQ52" i="2"/>
  <c r="AP25" i="10"/>
  <c r="AQ33" i="3"/>
  <c r="AT33" i="3"/>
  <c r="AS25" i="10"/>
  <c r="AT52" i="2"/>
  <c r="BH25" i="10"/>
  <c r="BB52" i="2"/>
  <c r="BB33" i="3"/>
  <c r="BA25" i="10"/>
  <c r="BA52" i="2" l="1"/>
  <c r="BI52" i="2"/>
  <c r="BI25" i="10"/>
  <c r="BD25" i="10"/>
  <c r="AU52" i="2"/>
  <c r="AM52" i="2"/>
  <c r="AX33" i="3"/>
  <c r="AP33" i="3"/>
  <c r="AX25" i="10"/>
  <c r="AW33" i="3"/>
  <c r="BJ33" i="3"/>
  <c r="AY52" i="2"/>
  <c r="BG52" i="2"/>
  <c r="AT25" i="10"/>
  <c r="AM33" i="3"/>
  <c r="AR33" i="3"/>
  <c r="AO25" i="10"/>
  <c r="BC33" i="3"/>
  <c r="AR52" i="2"/>
  <c r="BJ25" i="10"/>
  <c r="BC52" i="2"/>
  <c r="BD52" i="2"/>
  <c r="AO33" i="3"/>
  <c r="BB25" i="10"/>
  <c r="AN25" i="10"/>
  <c r="BE33" i="3"/>
  <c r="BG33" i="3"/>
  <c r="AP36" i="3"/>
  <c r="AL38" i="3"/>
  <c r="AX30" i="10"/>
  <c r="BK56" i="2"/>
  <c r="BF56" i="2"/>
  <c r="BB28" i="10"/>
  <c r="AW36" i="3"/>
  <c r="AQ56" i="2"/>
  <c r="BA37" i="3"/>
  <c r="BI36" i="3"/>
  <c r="AL28" i="10"/>
  <c r="AQ30" i="10"/>
  <c r="AV57" i="2"/>
  <c r="AM29" i="10"/>
  <c r="BG55" i="2"/>
  <c r="AP28" i="10"/>
  <c r="BG30" i="10"/>
  <c r="BI57" i="2"/>
  <c r="BC56" i="2"/>
  <c r="AO36" i="3"/>
  <c r="BK36" i="3"/>
  <c r="BH55" i="2"/>
  <c r="AN38" i="3"/>
  <c r="AM56" i="2"/>
  <c r="AZ56" i="2"/>
  <c r="BG56" i="2"/>
  <c r="AT55" i="2"/>
  <c r="BI28" i="10"/>
  <c r="AN29" i="10"/>
  <c r="BG38" i="3"/>
  <c r="BD56" i="2"/>
  <c r="AL37" i="3"/>
  <c r="AX37" i="3"/>
  <c r="AY28" i="10"/>
  <c r="BD30" i="10"/>
  <c r="AP57" i="2"/>
  <c r="BE37" i="3"/>
  <c r="AV36" i="3"/>
  <c r="AX38" i="3"/>
  <c r="AW57" i="2"/>
  <c r="AY37" i="3"/>
  <c r="AS37" i="3"/>
  <c r="AT56" i="2"/>
  <c r="BD36" i="3"/>
  <c r="BJ28" i="10"/>
  <c r="BB30" i="10"/>
  <c r="BC57" i="2"/>
  <c r="BC38" i="3"/>
  <c r="BH36" i="3"/>
  <c r="BG28" i="10"/>
  <c r="AZ37" i="3"/>
  <c r="BJ37" i="3"/>
  <c r="BJ56" i="2"/>
  <c r="BI29" i="10"/>
  <c r="BG37" i="3"/>
  <c r="BE36" i="3"/>
  <c r="BD28" i="10"/>
  <c r="BE55" i="2"/>
  <c r="BB56" i="2"/>
  <c r="BB37" i="3"/>
  <c r="BA29" i="10"/>
  <c r="AU57" i="2"/>
  <c r="AU38" i="3"/>
  <c r="AT30" i="10"/>
  <c r="AR56" i="2"/>
  <c r="AR37" i="3"/>
  <c r="AQ29" i="10"/>
  <c r="AL56" i="2"/>
  <c r="AZ36" i="3"/>
  <c r="AX55" i="2"/>
  <c r="AX36" i="3"/>
  <c r="AW28" i="10"/>
  <c r="AU55" i="2"/>
  <c r="AU36" i="3"/>
  <c r="AT28" i="10"/>
  <c r="BA30" i="10"/>
  <c r="BB38" i="3"/>
  <c r="BB57" i="2"/>
  <c r="BA38" i="3"/>
  <c r="AZ30" i="10"/>
  <c r="BA57" i="2"/>
  <c r="BJ30" i="10"/>
  <c r="BK57" i="2"/>
  <c r="BK38" i="3"/>
  <c r="AX29" i="10"/>
  <c r="AY56" i="2"/>
  <c r="AS56" i="2"/>
  <c r="BD55" i="2"/>
  <c r="AS55" i="2"/>
  <c r="AS36" i="3"/>
  <c r="AR28" i="10"/>
  <c r="AY55" i="2"/>
  <c r="AX28" i="10"/>
  <c r="AY36" i="3"/>
  <c r="AL55" i="2"/>
  <c r="AK28" i="10"/>
  <c r="AL36" i="3"/>
  <c r="AN30" i="10"/>
  <c r="AO57" i="2"/>
  <c r="AO38" i="3"/>
  <c r="BF38" i="3"/>
  <c r="BE30" i="10"/>
  <c r="BF57" i="2"/>
  <c r="AV29" i="10"/>
  <c r="AW37" i="3"/>
  <c r="AW56" i="2"/>
  <c r="AN55" i="2"/>
  <c r="AM28" i="10"/>
  <c r="AN36" i="3"/>
  <c r="AV55" i="2"/>
  <c r="BB36" i="3"/>
  <c r="BB55" i="2"/>
  <c r="BA28" i="10"/>
  <c r="BJ57" i="2"/>
  <c r="BJ38" i="3"/>
  <c r="BI30" i="10"/>
  <c r="AS30" i="10"/>
  <c r="AT57" i="2"/>
  <c r="AT38" i="3"/>
  <c r="AS38" i="3"/>
  <c r="AS57" i="2"/>
  <c r="AR30" i="10"/>
  <c r="AU29" i="10"/>
  <c r="AV56" i="2"/>
  <c r="AV37" i="3"/>
  <c r="AR36" i="3"/>
  <c r="AQ28" i="10"/>
  <c r="AR55" i="2"/>
  <c r="AQ38" i="3"/>
  <c r="AP30" i="10"/>
  <c r="AQ57" i="2"/>
  <c r="AR57" i="2"/>
  <c r="BD38" i="3"/>
  <c r="BD57" i="2"/>
  <c r="BC30" i="10"/>
  <c r="BA56" i="2"/>
  <c r="BI56" i="2"/>
  <c r="BI37" i="3"/>
  <c r="BH29" i="10"/>
  <c r="BA36" i="3"/>
  <c r="BA55" i="2"/>
  <c r="AZ28" i="10"/>
  <c r="BI55" i="2"/>
  <c r="AM36" i="3"/>
  <c r="BH56" i="2"/>
  <c r="BG29" i="10"/>
  <c r="BH37" i="3"/>
  <c r="AZ57" i="2"/>
  <c r="AY30" i="10"/>
  <c r="AZ38" i="3"/>
  <c r="AM38" i="3"/>
  <c r="AM57" i="2"/>
  <c r="AL30" i="10"/>
  <c r="AP37" i="3"/>
  <c r="AP56" i="2"/>
  <c r="AO29" i="10"/>
  <c r="AT29" i="10"/>
  <c r="AU37" i="3"/>
  <c r="AU56" i="2"/>
  <c r="AQ55" i="2"/>
  <c r="BF55" i="2"/>
  <c r="BF36" i="3"/>
  <c r="BE28" i="10"/>
  <c r="AY38" i="3" l="1"/>
  <c r="AP38" i="3"/>
  <c r="AY29" i="10"/>
  <c r="BG36" i="3"/>
  <c r="BH57" i="2"/>
  <c r="BJ55" i="2"/>
  <c r="AN56" i="2"/>
  <c r="BH38" i="3"/>
  <c r="AN57" i="2"/>
  <c r="AW55" i="2"/>
  <c r="BE57" i="2"/>
  <c r="AV30" i="10"/>
  <c r="AQ36" i="3"/>
  <c r="BJ36" i="3"/>
  <c r="AZ29" i="10"/>
  <c r="AV28" i="10"/>
  <c r="BK55" i="2"/>
  <c r="AY57" i="2"/>
  <c r="AM30" i="10"/>
  <c r="BC55" i="2"/>
  <c r="BF37" i="3"/>
  <c r="AO28" i="10"/>
  <c r="AW38" i="3"/>
  <c r="BD37" i="3"/>
  <c r="AU28" i="10"/>
  <c r="AN37" i="3"/>
  <c r="AO30" i="10"/>
  <c r="AM55" i="2"/>
  <c r="BC36" i="3"/>
  <c r="BE29" i="10"/>
  <c r="AP55" i="2"/>
  <c r="BC28" i="10"/>
  <c r="AZ55" i="2"/>
  <c r="BC29" i="10"/>
  <c r="BC37" i="3"/>
  <c r="BB29" i="10"/>
  <c r="AR29" i="10"/>
  <c r="AK29" i="10"/>
  <c r="BE38" i="3"/>
  <c r="AM37" i="3"/>
  <c r="AW29" i="10"/>
  <c r="AX56" i="2"/>
  <c r="BI38" i="3"/>
  <c r="AO37" i="3"/>
  <c r="AO55" i="2"/>
  <c r="AO56" i="2"/>
  <c r="AS29" i="10"/>
  <c r="AN28" i="10"/>
  <c r="AV38" i="3"/>
  <c r="BH28" i="10"/>
  <c r="AX57" i="2"/>
  <c r="AT36" i="3"/>
  <c r="BD32" i="3"/>
  <c r="BF24" i="10"/>
  <c r="BA24" i="10"/>
  <c r="AU30" i="10"/>
  <c r="BD29" i="10"/>
  <c r="AW30" i="10"/>
  <c r="BF30" i="10"/>
  <c r="AS28" i="10"/>
  <c r="BK37" i="3"/>
  <c r="BE56" i="2"/>
  <c r="BG57" i="2"/>
  <c r="BJ29" i="10"/>
  <c r="AK30" i="10"/>
  <c r="AP29" i="10"/>
  <c r="BF28" i="10"/>
  <c r="AQ37" i="3"/>
  <c r="AR38" i="3"/>
  <c r="AL57" i="2"/>
  <c r="BH30" i="10"/>
  <c r="AT37" i="3"/>
  <c r="BF29" i="10"/>
  <c r="AL29" i="10"/>
  <c r="BH51" i="2"/>
  <c r="BJ32" i="3"/>
  <c r="BG24" i="10"/>
  <c r="BD51" i="2"/>
  <c r="BE32" i="3" l="1"/>
  <c r="BB32" i="3"/>
  <c r="BH32" i="3"/>
  <c r="BE51" i="2"/>
  <c r="BD24" i="10"/>
  <c r="BH24" i="10"/>
  <c r="BC24" i="10"/>
  <c r="BB24" i="10"/>
  <c r="BG32" i="3"/>
  <c r="BK51" i="2"/>
  <c r="BF51" i="2"/>
  <c r="BI51" i="2"/>
  <c r="BG51" i="2"/>
  <c r="BI32" i="3"/>
  <c r="BJ51" i="2"/>
  <c r="BB51" i="2"/>
  <c r="BI24" i="10"/>
  <c r="BC32" i="3"/>
  <c r="BJ24" i="10"/>
  <c r="BF32" i="3"/>
  <c r="BK32" i="3"/>
  <c r="BC51" i="2"/>
  <c r="BE24" i="10"/>
  <c r="AM61" i="2" l="1"/>
  <c r="AM42" i="3"/>
  <c r="AN61" i="2" l="1"/>
  <c r="AN42" i="3"/>
  <c r="AO42" i="3" l="1"/>
  <c r="AO61" i="2"/>
  <c r="AP42" i="3" l="1"/>
  <c r="AP61" i="2"/>
  <c r="AQ42" i="3" l="1"/>
  <c r="AQ61" i="2"/>
  <c r="AR61" i="2" l="1"/>
  <c r="AP32" i="3"/>
  <c r="AV32" i="3"/>
  <c r="AR32" i="3"/>
  <c r="AT24" i="10"/>
  <c r="AX24" i="10"/>
  <c r="AU24" i="10"/>
  <c r="AZ24" i="10"/>
  <c r="AN51" i="2"/>
  <c r="AL51" i="2"/>
  <c r="AO32" i="3"/>
  <c r="AX32" i="3"/>
  <c r="AW32" i="3"/>
  <c r="AS24" i="10"/>
  <c r="AP24" i="10"/>
  <c r="AT51" i="2"/>
  <c r="AQ51" i="2"/>
  <c r="AQ32" i="3"/>
  <c r="AU32" i="3"/>
  <c r="AU51" i="2"/>
  <c r="AR24" i="10"/>
  <c r="AO24" i="10"/>
  <c r="AK24" i="10"/>
  <c r="AL32" i="3"/>
  <c r="AY24" i="10"/>
  <c r="AZ51" i="2"/>
  <c r="AZ32" i="3"/>
  <c r="AO51" i="2" l="1"/>
  <c r="AR42" i="3"/>
  <c r="AN24" i="10"/>
  <c r="AV51" i="2"/>
  <c r="AL24" i="10"/>
  <c r="AS61" i="2"/>
  <c r="BA51" i="2"/>
  <c r="BA32" i="3"/>
  <c r="AP51" i="2"/>
  <c r="AS32" i="3"/>
  <c r="AM51" i="2"/>
  <c r="AY32" i="3"/>
  <c r="AY51" i="2"/>
  <c r="AX51" i="2"/>
  <c r="AS51" i="2"/>
  <c r="AR51" i="2"/>
  <c r="AT32" i="3"/>
  <c r="AQ24" i="10"/>
  <c r="AW51" i="2"/>
  <c r="AV24" i="10"/>
  <c r="AW24" i="10"/>
  <c r="AM32" i="3"/>
  <c r="AM24" i="10"/>
  <c r="AN32" i="3"/>
  <c r="AS42" i="3" l="1"/>
  <c r="AT61" i="2"/>
  <c r="AT42" i="3"/>
  <c r="AU61" i="2" l="1"/>
  <c r="AU42" i="3"/>
  <c r="AV61" i="2" l="1"/>
  <c r="BJ26" i="10"/>
  <c r="AV42" i="3"/>
  <c r="BK53" i="2" l="1"/>
  <c r="AW61" i="2"/>
  <c r="BK34" i="3"/>
  <c r="AW42" i="3"/>
  <c r="AX61" i="2" l="1"/>
  <c r="AX42" i="3" l="1"/>
  <c r="AY61" i="2"/>
  <c r="AY42" i="3"/>
  <c r="AZ61" i="2" l="1"/>
  <c r="AZ42" i="3"/>
  <c r="BA61" i="2" l="1"/>
  <c r="BA42" i="3"/>
  <c r="BB42" i="3" l="1"/>
  <c r="BB61" i="2"/>
  <c r="BC42" i="3" l="1"/>
  <c r="BC61" i="2"/>
  <c r="BD42" i="3" l="1"/>
  <c r="BD61" i="2"/>
  <c r="BE42" i="3" l="1"/>
  <c r="BA34" i="3" l="1"/>
  <c r="AQ34" i="3"/>
  <c r="BE61" i="2"/>
  <c r="BF42" i="3"/>
  <c r="AZ26" i="10"/>
  <c r="AQ53" i="2"/>
  <c r="AP26" i="10"/>
  <c r="AL53" i="2"/>
  <c r="BA53" i="2"/>
  <c r="BA26" i="10"/>
  <c r="BB34" i="3"/>
  <c r="AR34" i="3" l="1"/>
  <c r="AQ26" i="10"/>
  <c r="BF61" i="2"/>
  <c r="AR53" i="2"/>
  <c r="AL34" i="3"/>
  <c r="BC53" i="2"/>
  <c r="AK26" i="10"/>
  <c r="BB53" i="2"/>
  <c r="BC34" i="3"/>
  <c r="BG42" i="3"/>
  <c r="BG61" i="2"/>
  <c r="AS34" i="3" l="1"/>
  <c r="AS53" i="2"/>
  <c r="AM34" i="3"/>
  <c r="BB26" i="10"/>
  <c r="AR26" i="10"/>
  <c r="AN53" i="2"/>
  <c r="AT34" i="3"/>
  <c r="AM53" i="2"/>
  <c r="BC26" i="10"/>
  <c r="AL26" i="10"/>
  <c r="BD53" i="2"/>
  <c r="BH42" i="3"/>
  <c r="BH61" i="2"/>
  <c r="BD34" i="3" l="1"/>
  <c r="AN34" i="3"/>
  <c r="BI42" i="3"/>
  <c r="BE34" i="3"/>
  <c r="AT53" i="2"/>
  <c r="AS26" i="10"/>
  <c r="AM26" i="10"/>
  <c r="BD26" i="10"/>
  <c r="BE53" i="2"/>
  <c r="AO34" i="3"/>
  <c r="BF53" i="2"/>
  <c r="AU53" i="2"/>
  <c r="BI61" i="2"/>
  <c r="AN26" i="10"/>
  <c r="AO53" i="2"/>
  <c r="BF34" i="3" l="1"/>
  <c r="BE26" i="10"/>
  <c r="AT26" i="10"/>
  <c r="AU34" i="3"/>
  <c r="AP34" i="3"/>
  <c r="BJ42" i="3"/>
  <c r="BJ61" i="2"/>
  <c r="AV53" i="2" l="1"/>
  <c r="BG34" i="3"/>
  <c r="AO26" i="10"/>
  <c r="AP53" i="2"/>
  <c r="AV34" i="3"/>
  <c r="AU26" i="10"/>
  <c r="BF26" i="10"/>
  <c r="BG26" i="10"/>
  <c r="BG53" i="2"/>
  <c r="BK42" i="3"/>
  <c r="BK61" i="2"/>
  <c r="AW34" i="3" l="1"/>
  <c r="BH34" i="3"/>
  <c r="AV26" i="10"/>
  <c r="AW53" i="2"/>
  <c r="BH53" i="2"/>
  <c r="AX53" i="2"/>
  <c r="AW26" i="10" l="1"/>
  <c r="BI53" i="2"/>
  <c r="BJ34" i="3"/>
  <c r="AX34" i="3"/>
  <c r="BH26" i="10"/>
  <c r="BI34" i="3"/>
  <c r="AY34" i="3" l="1"/>
  <c r="BJ53" i="2"/>
  <c r="BI26" i="10"/>
  <c r="AX26" i="10"/>
  <c r="AY53" i="2"/>
  <c r="AY26" i="10" l="1"/>
  <c r="AZ34" i="3"/>
  <c r="AZ53" i="2"/>
  <c r="AM54" i="2" l="1"/>
  <c r="AL43" i="3"/>
  <c r="AK35" i="10"/>
  <c r="AK31" i="10"/>
  <c r="AL58" i="2"/>
  <c r="AL39" i="3"/>
  <c r="AL62" i="2" l="1"/>
  <c r="AL35" i="10"/>
  <c r="AN54" i="2"/>
  <c r="AM39" i="3"/>
  <c r="AL35" i="3"/>
  <c r="AM43" i="3"/>
  <c r="AK27" i="10" l="1"/>
  <c r="AM58" i="2"/>
  <c r="AL59" i="2"/>
  <c r="AL31" i="10"/>
  <c r="AK32" i="10"/>
  <c r="AM62" i="2"/>
  <c r="AM59" i="2"/>
  <c r="AO54" i="2"/>
  <c r="AL40" i="3"/>
  <c r="AN39" i="3"/>
  <c r="AN62" i="2"/>
  <c r="AM41" i="3"/>
  <c r="AK33" i="10"/>
  <c r="AL41" i="3"/>
  <c r="AL60" i="2"/>
  <c r="AN58" i="2"/>
  <c r="AN43" i="3"/>
  <c r="AL27" i="10"/>
  <c r="AM40" i="3" l="1"/>
  <c r="AM35" i="3"/>
  <c r="AL32" i="10"/>
  <c r="AL33" i="10"/>
  <c r="AM35" i="10"/>
  <c r="AM60" i="2"/>
  <c r="AP54" i="2"/>
  <c r="AO39" i="3"/>
  <c r="AN35" i="10"/>
  <c r="AM31" i="10"/>
  <c r="AN41" i="3"/>
  <c r="AN59" i="2"/>
  <c r="AM27" i="10"/>
  <c r="AM32" i="10"/>
  <c r="AN35" i="3"/>
  <c r="AN40" i="3"/>
  <c r="AO62" i="2" l="1"/>
  <c r="AO43" i="3"/>
  <c r="AN60" i="2"/>
  <c r="AO58" i="2"/>
  <c r="AM33" i="10"/>
  <c r="AN31" i="10"/>
  <c r="AQ54" i="2"/>
  <c r="AP43" i="3"/>
  <c r="AO31" i="10"/>
  <c r="AN27" i="10"/>
  <c r="AN33" i="10"/>
  <c r="AO40" i="3"/>
  <c r="AO35" i="10" l="1"/>
  <c r="AP62" i="2"/>
  <c r="AO41" i="3"/>
  <c r="AO60" i="2"/>
  <c r="AN32" i="10"/>
  <c r="AO35" i="3"/>
  <c r="AP35" i="10"/>
  <c r="AO59" i="2"/>
  <c r="AP58" i="2"/>
  <c r="AR54" i="2"/>
  <c r="AP39" i="3"/>
  <c r="AQ39" i="3"/>
  <c r="AO32" i="10"/>
  <c r="AO33" i="10"/>
  <c r="AQ62" i="2"/>
  <c r="AQ58" i="2"/>
  <c r="AP40" i="3"/>
  <c r="AP31" i="10" l="1"/>
  <c r="AP60" i="2"/>
  <c r="AP35" i="3"/>
  <c r="AQ43" i="3"/>
  <c r="AP59" i="2"/>
  <c r="AS54" i="2"/>
  <c r="AR43" i="3"/>
  <c r="AO27" i="10"/>
  <c r="AP41" i="3"/>
  <c r="AR39" i="3"/>
  <c r="AP27" i="10"/>
  <c r="AP33" i="10"/>
  <c r="AQ41" i="3"/>
  <c r="AQ60" i="2"/>
  <c r="AR62" i="2"/>
  <c r="AQ35" i="10"/>
  <c r="AQ35" i="3" l="1"/>
  <c r="AP32" i="10"/>
  <c r="AQ59" i="2"/>
  <c r="AQ40" i="3"/>
  <c r="AR58" i="2"/>
  <c r="AS43" i="3"/>
  <c r="AR31" i="10"/>
  <c r="AT54" i="2"/>
  <c r="AR40" i="3"/>
  <c r="AQ31" i="10"/>
  <c r="AR41" i="3"/>
  <c r="AS39" i="3"/>
  <c r="AR35" i="10"/>
  <c r="AR59" i="2" l="1"/>
  <c r="AQ33" i="10"/>
  <c r="AR35" i="3"/>
  <c r="AR60" i="2"/>
  <c r="AQ32" i="10"/>
  <c r="AT43" i="3"/>
  <c r="AS58" i="2"/>
  <c r="AU54" i="2"/>
  <c r="AS31" i="10"/>
  <c r="AR32" i="10"/>
  <c r="AS62" i="2"/>
  <c r="AQ27" i="10"/>
  <c r="AS41" i="3"/>
  <c r="AT62" i="2"/>
  <c r="AS35" i="10"/>
  <c r="AS59" i="2"/>
  <c r="AS40" i="3"/>
  <c r="AS35" i="3"/>
  <c r="AT58" i="2"/>
  <c r="AT39" i="3"/>
  <c r="AR27" i="10" l="1"/>
  <c r="AV54" i="2"/>
  <c r="AU58" i="2"/>
  <c r="AS60" i="2"/>
  <c r="AR33" i="10"/>
  <c r="AT35" i="3"/>
  <c r="AS33" i="10"/>
  <c r="AT35" i="10"/>
  <c r="AU62" i="2"/>
  <c r="AU43" i="3"/>
  <c r="AT40" i="3"/>
  <c r="AS27" i="10"/>
  <c r="AT59" i="2" l="1"/>
  <c r="AU39" i="3"/>
  <c r="AT31" i="10"/>
  <c r="AV39" i="3"/>
  <c r="AW54" i="2"/>
  <c r="AT60" i="2"/>
  <c r="AS32" i="10"/>
  <c r="AT41" i="3"/>
  <c r="AX54" i="2"/>
  <c r="AT33" i="10"/>
  <c r="AU60" i="2"/>
  <c r="AV43" i="3"/>
  <c r="AU35" i="10"/>
  <c r="AV62" i="2"/>
  <c r="AU35" i="3"/>
  <c r="AU40" i="3"/>
  <c r="AT32" i="10"/>
  <c r="AU59" i="2"/>
  <c r="AT27" i="10"/>
  <c r="AU31" i="10" l="1"/>
  <c r="AV58" i="2"/>
  <c r="AU41" i="3"/>
  <c r="AV35" i="10"/>
  <c r="AY54" i="2"/>
  <c r="AV40" i="3"/>
  <c r="AV60" i="2"/>
  <c r="AW39" i="3"/>
  <c r="AV31" i="10"/>
  <c r="AW58" i="2"/>
  <c r="AW62" i="2"/>
  <c r="AW43" i="3"/>
  <c r="AU27" i="10" l="1"/>
  <c r="AV59" i="2"/>
  <c r="AU32" i="10"/>
  <c r="AV41" i="3"/>
  <c r="AV35" i="3"/>
  <c r="AW35" i="3"/>
  <c r="AU33" i="10"/>
  <c r="AZ54" i="2"/>
  <c r="AX62" i="2"/>
  <c r="AW31" i="10"/>
  <c r="AW41" i="3"/>
  <c r="AW60" i="2"/>
  <c r="AX43" i="3"/>
  <c r="AW35" i="10"/>
  <c r="AX58" i="2"/>
  <c r="AW40" i="3" l="1"/>
  <c r="AV32" i="10"/>
  <c r="AW59" i="2"/>
  <c r="AV27" i="10"/>
  <c r="AX39" i="3"/>
  <c r="AX59" i="2"/>
  <c r="BA54" i="2"/>
  <c r="AV33" i="10"/>
  <c r="AX35" i="10"/>
  <c r="AX60" i="2"/>
  <c r="AY39" i="3"/>
  <c r="AY58" i="2"/>
  <c r="AX31" i="10"/>
  <c r="AX35" i="3"/>
  <c r="AW32" i="10"/>
  <c r="AW27" i="10" l="1"/>
  <c r="AY62" i="2"/>
  <c r="AX40" i="3"/>
  <c r="AW33" i="10"/>
  <c r="AX41" i="3"/>
  <c r="AY43" i="3"/>
  <c r="AZ62" i="2"/>
  <c r="AY40" i="3"/>
  <c r="AZ39" i="3"/>
  <c r="BC54" i="2"/>
  <c r="AX33" i="10"/>
  <c r="AY60" i="2"/>
  <c r="BB54" i="2"/>
  <c r="AY35" i="10"/>
  <c r="AY59" i="2"/>
  <c r="AX32" i="10"/>
  <c r="AX27" i="10"/>
  <c r="AY31" i="10"/>
  <c r="AY35" i="3" l="1"/>
  <c r="AY41" i="3"/>
  <c r="AZ43" i="3"/>
  <c r="BD54" i="2"/>
  <c r="AZ58" i="2"/>
  <c r="AZ31" i="10"/>
  <c r="BA43" i="3"/>
  <c r="AZ35" i="3"/>
  <c r="AY33" i="10"/>
  <c r="AZ60" i="2"/>
  <c r="BA39" i="3"/>
  <c r="AY27" i="10"/>
  <c r="AZ59" i="2"/>
  <c r="AY32" i="10"/>
  <c r="BA62" i="2" l="1"/>
  <c r="AZ40" i="3"/>
  <c r="AZ41" i="3"/>
  <c r="BA35" i="10"/>
  <c r="BE54" i="2"/>
  <c r="AZ35" i="10"/>
  <c r="BA35" i="3"/>
  <c r="BB31" i="10"/>
  <c r="BB39" i="3"/>
  <c r="BA58" i="2"/>
  <c r="BA41" i="3"/>
  <c r="AZ33" i="10"/>
  <c r="BA60" i="2"/>
  <c r="AZ27" i="10"/>
  <c r="AZ32" i="10"/>
  <c r="BC58" i="2"/>
  <c r="BA31" i="10"/>
  <c r="BB58" i="2" l="1"/>
  <c r="BC39" i="3"/>
  <c r="BA40" i="3"/>
  <c r="BB43" i="3"/>
  <c r="BB62" i="2"/>
  <c r="BB35" i="3"/>
  <c r="BF54" i="2"/>
  <c r="BB35" i="10"/>
  <c r="BD39" i="3"/>
  <c r="BA59" i="2"/>
  <c r="BB41" i="3"/>
  <c r="BB40" i="3"/>
  <c r="BA27" i="10"/>
  <c r="BA32" i="10"/>
  <c r="BB59" i="2"/>
  <c r="BC31" i="10"/>
  <c r="BC62" i="2"/>
  <c r="BD58" i="2" l="1"/>
  <c r="BC35" i="3"/>
  <c r="BC35" i="10"/>
  <c r="BG54" i="2"/>
  <c r="BC43" i="3"/>
  <c r="BB33" i="10"/>
  <c r="BB60" i="2"/>
  <c r="BA33" i="10"/>
  <c r="BE39" i="3"/>
  <c r="BE58" i="2"/>
  <c r="BD31" i="10"/>
  <c r="BD62" i="2"/>
  <c r="BC59" i="2"/>
  <c r="BB27" i="10"/>
  <c r="BB32" i="10" l="1"/>
  <c r="BC40" i="3"/>
  <c r="BH54" i="2"/>
  <c r="BE62" i="2"/>
  <c r="BC27" i="10"/>
  <c r="BC60" i="2"/>
  <c r="BC41" i="3"/>
  <c r="BC33" i="10"/>
  <c r="BF39" i="3"/>
  <c r="BD43" i="3"/>
  <c r="BD35" i="10"/>
  <c r="BE43" i="3"/>
  <c r="BD35" i="3"/>
  <c r="BD40" i="3"/>
  <c r="BE31" i="10" l="1"/>
  <c r="BD41" i="3"/>
  <c r="BF58" i="2"/>
  <c r="BF43" i="3"/>
  <c r="BC32" i="10"/>
  <c r="BI54" i="2"/>
  <c r="BE40" i="3"/>
  <c r="BD59" i="2"/>
  <c r="BD60" i="2"/>
  <c r="BG58" i="2"/>
  <c r="BE60" i="2"/>
  <c r="BD27" i="10"/>
  <c r="BD32" i="10"/>
  <c r="BE35" i="3"/>
  <c r="BF62" i="2"/>
  <c r="BE35" i="10"/>
  <c r="BG39" i="3" l="1"/>
  <c r="BF35" i="3"/>
  <c r="BG31" i="10"/>
  <c r="BE59" i="2"/>
  <c r="BF31" i="10"/>
  <c r="BJ54" i="2"/>
  <c r="BD33" i="10"/>
  <c r="BE41" i="3"/>
  <c r="BF60" i="2"/>
  <c r="BE33" i="10"/>
  <c r="BF41" i="3"/>
  <c r="BG43" i="3"/>
  <c r="BG62" i="2"/>
  <c r="BF35" i="10"/>
  <c r="BE32" i="10" l="1"/>
  <c r="BF40" i="3"/>
  <c r="BK54" i="2"/>
  <c r="BH58" i="2"/>
  <c r="BH39" i="3"/>
  <c r="BH31" i="10"/>
  <c r="BH43" i="3"/>
  <c r="BE27" i="10"/>
  <c r="BG59" i="2"/>
  <c r="BF59" i="2"/>
  <c r="BF33" i="10"/>
  <c r="BF32" i="10"/>
  <c r="BF27" i="10"/>
  <c r="BG40" i="3"/>
  <c r="BG35" i="3"/>
  <c r="BG35" i="10"/>
  <c r="BI39" i="3"/>
  <c r="BH62" i="2" l="1"/>
  <c r="BI58" i="2"/>
  <c r="BI62" i="2"/>
  <c r="BH41" i="3"/>
  <c r="BH35" i="3"/>
  <c r="BG41" i="3"/>
  <c r="BG60" i="2"/>
  <c r="BJ58" i="2"/>
  <c r="BJ39" i="3"/>
  <c r="BI31" i="10"/>
  <c r="BI43" i="3"/>
  <c r="BH35" i="10"/>
  <c r="BH59" i="2" l="1"/>
  <c r="BG33" i="10"/>
  <c r="BH40" i="3"/>
  <c r="BG27" i="10"/>
  <c r="BK39" i="3"/>
  <c r="BJ62" i="2"/>
  <c r="BG32" i="10"/>
  <c r="BH60" i="2"/>
  <c r="BI41" i="3"/>
  <c r="BH33" i="10"/>
  <c r="BI60" i="2"/>
  <c r="BJ31" i="10"/>
  <c r="BK58" i="2"/>
  <c r="BH32" i="10"/>
  <c r="BH27" i="10"/>
  <c r="BI40" i="3"/>
  <c r="BI59" i="2"/>
  <c r="BI35" i="3"/>
  <c r="BJ35" i="3" l="1"/>
  <c r="BJ41" i="3"/>
  <c r="BK43" i="3"/>
  <c r="BJ43" i="3"/>
  <c r="BI35" i="10"/>
  <c r="BI32" i="10"/>
  <c r="BK62" i="2"/>
  <c r="BJ35" i="10"/>
  <c r="BI33" i="10" l="1"/>
  <c r="BJ60" i="2"/>
  <c r="BI27" i="10"/>
  <c r="BJ40" i="3"/>
  <c r="BJ59" i="2"/>
  <c r="BK59" i="2"/>
  <c r="BK60" i="2"/>
  <c r="BK35" i="3"/>
  <c r="BJ32" i="10"/>
  <c r="BJ27" i="10" l="1"/>
  <c r="BK40" i="3"/>
  <c r="BJ33" i="10"/>
  <c r="BK41" i="3"/>
</calcChain>
</file>

<file path=xl/sharedStrings.xml><?xml version="1.0" encoding="utf-8"?>
<sst xmlns="http://schemas.openxmlformats.org/spreadsheetml/2006/main" count="3515" uniqueCount="337">
  <si>
    <t>Mælkeydelse, kg pr. Ko</t>
  </si>
  <si>
    <t>Svin</t>
  </si>
  <si>
    <t>Søer</t>
  </si>
  <si>
    <t>Smågrise</t>
  </si>
  <si>
    <t>Slagtesvin</t>
  </si>
  <si>
    <t>Gyllekøling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</si>
  <si>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</si>
  <si>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</si>
  <si>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</si>
  <si>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</si>
  <si>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</si>
  <si>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</si>
  <si>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</si>
  <si>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</si>
  <si>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</si>
  <si>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</si>
  <si>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NH3</t>
  </si>
  <si>
    <t>CH4</t>
  </si>
  <si>
    <t>Forsuring</t>
  </si>
  <si>
    <t>Kvæg</t>
  </si>
  <si>
    <t>Lager</t>
  </si>
  <si>
    <t>Udbringning</t>
  </si>
  <si>
    <t>Gyllekøling*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</si>
  <si>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</si>
  <si>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</si>
  <si>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</si>
  <si>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</si>
  <si>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</si>
  <si>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</si>
  <si>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</si>
  <si>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</si>
  <si>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</si>
  <si>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Øvrige kvæg</t>
  </si>
  <si>
    <t>Ammekøer</t>
  </si>
  <si>
    <t>Malkekøer, st. race</t>
  </si>
  <si>
    <t>Fjerkræ</t>
  </si>
  <si>
    <t>Øvrige dyr</t>
  </si>
  <si>
    <t>Mængder af gødning</t>
  </si>
  <si>
    <t>Flydende gødning</t>
  </si>
  <si>
    <t>Staldtypefordeling</t>
  </si>
  <si>
    <t>Dybstrøelse (hele arealet)</t>
  </si>
  <si>
    <t xml:space="preserve">Dybstrøelse, kort ædeplads, fast gulv </t>
  </si>
  <si>
    <t>Bindestald m. grebning</t>
  </si>
  <si>
    <t>Bindestald m. riste</t>
  </si>
  <si>
    <t>Spaltegulvbokse</t>
  </si>
  <si>
    <t>Sengestald m. fast gulv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</si>
  <si>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</si>
  <si>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</si>
  <si>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</si>
  <si>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</si>
  <si>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</si>
  <si>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</si>
  <si>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Malkekøer, jersey</t>
  </si>
  <si>
    <t>Bindestald med riste</t>
  </si>
  <si>
    <t>Dybstrøelse, spalter (1,2 m kanal, bagskyl)</t>
  </si>
  <si>
    <t>Dybstrøelse, spalter  (0,4 m kanal, linespil)</t>
  </si>
  <si>
    <t>Dybstrøelses, fast gulv</t>
  </si>
  <si>
    <t>Dybstrøelse</t>
  </si>
  <si>
    <t>Fuldspaltegulv</t>
  </si>
  <si>
    <t>Toklimastald m. delvis spaltegulv</t>
  </si>
  <si>
    <t>Fast gulv</t>
  </si>
  <si>
    <t>Drænet gulv + spalter</t>
  </si>
  <si>
    <t>Opdelt lejeareal</t>
  </si>
  <si>
    <t>Drænet gulv</t>
  </si>
  <si>
    <t>Slagtekyllinger (1000 prod. stk.)</t>
  </si>
  <si>
    <t>Skrabekyllinger 56 dage</t>
  </si>
  <si>
    <t>Gyllesystem</t>
  </si>
  <si>
    <t>Fast gødning og ajle</t>
  </si>
  <si>
    <t>Staldtype</t>
  </si>
  <si>
    <t>Fritgående høns</t>
  </si>
  <si>
    <t>Økologiske høns</t>
  </si>
  <si>
    <t>Skrabehøns</t>
  </si>
  <si>
    <t>Volierehøns</t>
  </si>
  <si>
    <t>Burhøns</t>
  </si>
  <si>
    <t>Rugeægshøns</t>
  </si>
  <si>
    <t>Økologiske slagtekyllinger, 81 dage</t>
  </si>
  <si>
    <t>Miljøteknologi</t>
  </si>
  <si>
    <t>Tabel 9</t>
  </si>
  <si>
    <t>Tabel 10</t>
  </si>
  <si>
    <t>Tabel 11</t>
  </si>
  <si>
    <t>N2O</t>
  </si>
  <si>
    <t>Mængde gylle afsat til biogas</t>
  </si>
  <si>
    <t>Tabel nr</t>
  </si>
  <si>
    <t>Tabel navn</t>
  </si>
  <si>
    <t>Beskrivelse</t>
  </si>
  <si>
    <t>Mængder af fast og flydende gødning opdelt på dyretyper</t>
  </si>
  <si>
    <t xml:space="preserve">Andel af antal dyr I stalde med miljøteknologi </t>
  </si>
  <si>
    <t>Reduktionsfaktorer for NH3, CH4 og N2O</t>
  </si>
  <si>
    <t>Ordforklaring:</t>
  </si>
  <si>
    <t>CH4=metan</t>
  </si>
  <si>
    <t>NH3=ammoniak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</si>
  <si>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</si>
  <si>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</si>
  <si>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Antal dyr</t>
  </si>
  <si>
    <t>Metanemission fra fordøjelse</t>
  </si>
  <si>
    <t>Total emission per dyregruppe, samt emission per dyr</t>
  </si>
  <si>
    <t>Metanemission fra gødning</t>
  </si>
  <si>
    <t>Lattergasemission fra gødning</t>
  </si>
  <si>
    <t>Miljøteknologi - Reduktionsfaktorer</t>
  </si>
  <si>
    <t>Mængde gylle afsat til biogas fordelt på kvæg og svingylle</t>
  </si>
  <si>
    <t>N-udskillelse</t>
  </si>
  <si>
    <t>N-udskillelse for malkekøer og svin, kg N per dyr</t>
  </si>
  <si>
    <t>Diverse baggrundstal for kvæg</t>
  </si>
  <si>
    <t>Mælkeydelse, Ym, foderoptag for malkekøer, græsningsdage for malkekøer, kvier og ammekvæg</t>
  </si>
  <si>
    <t>Tabel 12</t>
  </si>
  <si>
    <t>Tabel 13</t>
  </si>
  <si>
    <t>Reference liste</t>
  </si>
  <si>
    <t>Malkekøer</t>
  </si>
  <si>
    <t>Øvrige fjerkræ</t>
  </si>
  <si>
    <t>Får</t>
  </si>
  <si>
    <t>Lam</t>
  </si>
  <si>
    <t>Geder</t>
  </si>
  <si>
    <t>Heste</t>
  </si>
  <si>
    <t>Hjorte</t>
  </si>
  <si>
    <t>Noter:</t>
  </si>
  <si>
    <t>Kilder:</t>
  </si>
  <si>
    <t>Historisk: Referenceliste (1)</t>
  </si>
  <si>
    <t>Tyrekalve, st. race</t>
  </si>
  <si>
    <t>Tyrekalve, jersey</t>
  </si>
  <si>
    <t>Tyre, st. race</t>
  </si>
  <si>
    <t>Sengestald m. spaltegulv (1,2 m kanal, bagskyl, ring)</t>
  </si>
  <si>
    <t>Tyre, jersey</t>
  </si>
  <si>
    <t>Kviekalve, st. race</t>
  </si>
  <si>
    <t>Kviekalve, jersey</t>
  </si>
  <si>
    <t>Kvier, st. race</t>
  </si>
  <si>
    <t>Kvier, jersey</t>
  </si>
  <si>
    <t>- opholdstid haves ikke eller ikke aktuel</t>
  </si>
  <si>
    <t>Kilde:</t>
  </si>
  <si>
    <t>Metan emission fra gødning</t>
  </si>
  <si>
    <t>Gødningstype</t>
  </si>
  <si>
    <t>Fast gødning /dybstrøelse</t>
  </si>
  <si>
    <t>Total</t>
  </si>
  <si>
    <t>Metan emission fra fordøjelse</t>
  </si>
  <si>
    <t>Lattergas emission fra gødning</t>
  </si>
  <si>
    <t>Gødningsmængder</t>
  </si>
  <si>
    <t>Flydende gødning (gylle og ajle)</t>
  </si>
  <si>
    <t>Fast gødning og dybstrøelse</t>
  </si>
  <si>
    <t>Miljøteknologi - reduktionspotentaler</t>
  </si>
  <si>
    <t>Tabel 10 N-udskillelse for malkekøer og svin, kg N per dyr</t>
  </si>
  <si>
    <t>Tabel 11 Mælkeydelse, Ym, foderoptag og bruttoenergi for malkekøer, samt græsningsdage for malkekøer, kvier og ammekvæg</t>
  </si>
  <si>
    <t>Ym (metandannelsesfaktor), %</t>
  </si>
  <si>
    <t>Tørstofoptag, kg pr ko</t>
  </si>
  <si>
    <t>Bruttoenergi, MJ pr. Ko</t>
  </si>
  <si>
    <t xml:space="preserve">Fremskrivning: </t>
  </si>
  <si>
    <t>Tabel 13 Vægtet opholdstid for gylle i stalden for kvæg og svin, dage</t>
  </si>
  <si>
    <t>Nr.</t>
  </si>
  <si>
    <t>Høns (100 dyr)</t>
  </si>
  <si>
    <t>Hønniker (100 dyr)</t>
  </si>
  <si>
    <t>Slagtekyllinger (1000 dyr)</t>
  </si>
  <si>
    <t xml:space="preserve">Øvrig fjerkræ: kalkuner (100 dyr), ænder (100 dyr), gæs (100 dyr), fasaner (høns 100 dyr, kyllinger 1000 dyr) og strudse. </t>
  </si>
  <si>
    <t>Delvist spaltegulv, 50-75%</t>
  </si>
  <si>
    <t>Delvist spaltegulv, 25-49%</t>
  </si>
  <si>
    <t>Tyre: Antal producerede dyr</t>
  </si>
  <si>
    <t>Smågrise og slagtesvin: Antal producerede dyr</t>
  </si>
  <si>
    <t>Fjerkræ (pr. 100/1000 dyr)</t>
  </si>
  <si>
    <t>Tabel 3b - Beregnet som emission/antal dyr</t>
  </si>
  <si>
    <t>Ingen metan emission fra fordøjelse fra mink</t>
  </si>
  <si>
    <t>Tabel 4b - Beregnet som emission/antal dyr</t>
  </si>
  <si>
    <t>Tabel 5b - Beregnet som emission/antal dyr</t>
  </si>
  <si>
    <t>Tabel 5b - Øvrig kvæg spring far 2002 til 2003 skyldes overgang for kvier fra antal producerede til årsopdræt (følger normtalssystemet)</t>
  </si>
  <si>
    <t>Tabel 4b - Øvrig kvæg spring far 2002 til 2003 skyldes overgang for kvier fra antal producerede til årsopdræt (følger normtalssystemet)</t>
  </si>
  <si>
    <t>Mælkeydelse opdelt på hhv. stor race og jersey haves først fra 2003</t>
  </si>
  <si>
    <t>N2O fra indirekte emission er ikke inkluderet i tabel 5</t>
  </si>
  <si>
    <t>N=Nitrogen</t>
  </si>
  <si>
    <t>N2O=lattergas</t>
  </si>
  <si>
    <t>Historiske: Referenceliste (7)</t>
  </si>
  <si>
    <t>Fremskrivning: Referenceliste Kvæg (8), svin (9)</t>
  </si>
  <si>
    <t>Historiske: Referenceliste (1)</t>
  </si>
  <si>
    <t>Mælkeydelse: Referenceliste (8)</t>
  </si>
  <si>
    <t>Ym: Referenceliste (10)</t>
  </si>
  <si>
    <t>Tørstofoptag: Referenceliste (8)</t>
  </si>
  <si>
    <t>Bruttoenergi: Referenceliste (8)</t>
  </si>
  <si>
    <t>Revision af dokument</t>
  </si>
  <si>
    <t>Dato</t>
  </si>
  <si>
    <t>Note</t>
  </si>
  <si>
    <t>#'Tabel 1 Antal dyr'!A1</t>
  </si>
  <si>
    <t>#'Tabel 2 Staldtypefordeling'!A1</t>
  </si>
  <si>
    <t>#'Tabel 3 CH4 fra fordøjelse'!A1</t>
  </si>
  <si>
    <t>#'Tabel 4 CH4 fra gødning'!A1</t>
  </si>
  <si>
    <t>#'Tabel 5 N2O fra gødning'!A1</t>
  </si>
  <si>
    <t>#'Tabel 6 Gødningsmængder'!A1</t>
  </si>
  <si>
    <t>#'Tabel 7 Miljøteknologi'!A1</t>
  </si>
  <si>
    <t>#'Tabel 8 Reduktionsfaktorer'!A1</t>
  </si>
  <si>
    <t>#'Tabel 9 Gylle afsat til biogas'!A1</t>
  </si>
  <si>
    <t>#'Tabel 10 N-udskillelse'!A1</t>
  </si>
  <si>
    <t>#'Tabel 11 Baggrundstal kvæg'!A1</t>
  </si>
  <si>
    <t>#'Reference liste'!A1</t>
  </si>
  <si>
    <t>Tabel 7 Andel af dyr i dyregruppen med den givne teknologi, andel</t>
  </si>
  <si>
    <t>Tabel 6 Mængder af flydende og fast gødning (inkl. Dybstrøelse) per dyregruppe, ton</t>
  </si>
  <si>
    <t>Høns</t>
  </si>
  <si>
    <t>Gruppe</t>
  </si>
  <si>
    <t>Tabel 1 Antal dyr, antal</t>
  </si>
  <si>
    <t>Tabel 2 Staldtypefordeling, andel dyr</t>
  </si>
  <si>
    <t>Tabel 3a Total emission af metan fra fordøjelse per dyregruppe, kt CH4</t>
  </si>
  <si>
    <t>Tabel 3b Metan emission fra fordøjelse per dyr, kg CH4 per dyr</t>
  </si>
  <si>
    <t>Tabel 4a Total emission af metan fra gødning per dyregruppe/gødningstype, kt CH4</t>
  </si>
  <si>
    <t>Tabel 4b Metan emission fra gødning per dyr, kg CH4 per dyr</t>
  </si>
  <si>
    <t>Tabel 5a Total emission af lattergas fra gødning per dyregruppe, kt N2O</t>
  </si>
  <si>
    <t>Tabel 5b Lattergas emission fra gødning per dyr, kg N2O per dyr</t>
  </si>
  <si>
    <t>Tabel 8 Reduktionspotentialer for miljøteknologier, % reduktion per stof</t>
  </si>
  <si>
    <t>Øko - Delvis spaltegulv inde. Løbegård (50/50) ude</t>
  </si>
  <si>
    <t>Øko - Dybstrøelse inde. Løbegård (50/50) ude</t>
  </si>
  <si>
    <t>Øko - Ude</t>
  </si>
  <si>
    <t>Farestald - Kassestier, delvis spaltegulv</t>
  </si>
  <si>
    <t>Farestald - Kassestier, fuldspaltegulv</t>
  </si>
  <si>
    <t>Farestald - Løsdrift, fast gulv</t>
  </si>
  <si>
    <t>Farestald - Løsdrift, delvis spaltegulv</t>
  </si>
  <si>
    <t>Farestald - Øko - Faremark</t>
  </si>
  <si>
    <t>Løbe og drægtighedsstald - Løsgående, dybstrøelse + fast gulv</t>
  </si>
  <si>
    <t>Løbe og drægtighedsstald - Løsgående, dybstrøelse + spaltegulv</t>
  </si>
  <si>
    <t>Løbe og drægtighedsstald - Løsgående, dybstrøelse</t>
  </si>
  <si>
    <t>Løbe og drægtighedsstald - Individuel opstaldning, delvis spaltegulv</t>
  </si>
  <si>
    <t>Løbe og drægtighedsstald - Individuel opstaldning, fuldspaltegulv</t>
  </si>
  <si>
    <t>Løbe og drægtighedsstald - Individuel opstaldning, fast gulv</t>
  </si>
  <si>
    <t>Løbe og drægtighedsstald - Løsgående, delvis spaltegulv</t>
  </si>
  <si>
    <t>Løbe og drægtighedsstald - Øko - Delvis spaltegulv inde. Løbegård (50/50) ude</t>
  </si>
  <si>
    <t>Løbe og drægtighedsstald - Øko - Dybstrøelse inde. Løbegård (50/50) ude</t>
  </si>
  <si>
    <t>Løbe og drægtighedsstald - Øko - Ude</t>
  </si>
  <si>
    <t>Hønniker</t>
  </si>
  <si>
    <t>Boks</t>
  </si>
  <si>
    <t>Får inkl. lam</t>
  </si>
  <si>
    <t>Baggrundstal</t>
  </si>
  <si>
    <t>Malkeøer, st. race</t>
  </si>
  <si>
    <t>Malkeøer, jersey</t>
  </si>
  <si>
    <t>Ammekøer, 400-600 kg</t>
  </si>
  <si>
    <t>Ammekøer, &lt;400 kg</t>
  </si>
  <si>
    <t>Ammekøer, &gt;600 kg</t>
  </si>
  <si>
    <t>Forsuring i stald*</t>
  </si>
  <si>
    <t>N i husdyrgødning</t>
  </si>
  <si>
    <t>N i slam</t>
  </si>
  <si>
    <t>N i anden organisk gødning*</t>
  </si>
  <si>
    <t>Tabel 12 Mængde N i gødning, kt N</t>
  </si>
  <si>
    <t>Gødskning</t>
  </si>
  <si>
    <t>N indhold</t>
  </si>
  <si>
    <t>Græsningsdage, dage</t>
  </si>
  <si>
    <t>Malkeøer, st. race, øko</t>
  </si>
  <si>
    <t>Malkeøer, jersey, øko</t>
  </si>
  <si>
    <t>Malkekøer, st. race, øko</t>
  </si>
  <si>
    <t>Malkekøer, jersey, øko</t>
  </si>
  <si>
    <t>Konsum</t>
  </si>
  <si>
    <t>Rugeæg</t>
  </si>
  <si>
    <t>Øvrig fjerkræ*</t>
  </si>
  <si>
    <t>Får inkl lam*</t>
  </si>
  <si>
    <t>Geder*</t>
  </si>
  <si>
    <t>Ude</t>
  </si>
  <si>
    <t>Summen kan afvige pga. afrunding</t>
  </si>
  <si>
    <t>*Der er kun én staldtype for disse dyretyper (ikke nærmere defineret)</t>
  </si>
  <si>
    <t>*Anden organisk gødning er industrislam og bioforgasset biomasse, der ikke er husdyrgødning</t>
  </si>
  <si>
    <t>Malkekøer, øko</t>
  </si>
  <si>
    <t>Bioforgasset gylle</t>
  </si>
  <si>
    <t>Tabel 9a Mængde gylle afsat til biogas fordelt på kvæg og svinegylle, kt</t>
  </si>
  <si>
    <t>1990-2022</t>
  </si>
  <si>
    <t>Fuldspaltegulv*</t>
  </si>
  <si>
    <t>Øvrig fjerkræ</t>
  </si>
  <si>
    <t>Får inkl lam</t>
  </si>
  <si>
    <t>Opholdstid</t>
  </si>
  <si>
    <t>2023**</t>
  </si>
  <si>
    <t>* Fuldspaltegulv ophører i 2016</t>
  </si>
  <si>
    <t>** 2023 er der delvist indført hyppig udslusning. Delvist da kravet først trådte i kraft 1. maj 2023</t>
  </si>
  <si>
    <t>Slagtekyllinger 40 dage Vækst kat 1</t>
  </si>
  <si>
    <t>Slagtekyllinger 30 dage Vækst kat 1</t>
  </si>
  <si>
    <t>Slagtekyllinger 32 dage Vækst kat 1</t>
  </si>
  <si>
    <t>Slagtekyllinger 35 dage Vækst kat 1</t>
  </si>
  <si>
    <t>Slagtekyllinger 45 dage Vækst kat 1</t>
  </si>
  <si>
    <t>Slagtekyllinger 40 dage Vækst kat 2</t>
  </si>
  <si>
    <t>Slagtekyllinger 45 dage Vækst kat 2</t>
  </si>
  <si>
    <t>Slagtekyllinger 50 dage Vækst kat 2</t>
  </si>
  <si>
    <t>Kvier: 1990-2002 antal producerede, 2003-2050 årsopdræt (følger normtalssystemet)</t>
  </si>
  <si>
    <t>Tabel 3b - Øvrig kvæg spring fra 2002 til 2003 skyldes overgang for kvier fra antal producerede til årsopdræt (følger normtalssystemet)</t>
  </si>
  <si>
    <t>Forsuring ved udbringning**</t>
  </si>
  <si>
    <t>**Forsuring i tank og under udbringning</t>
  </si>
  <si>
    <t>Malkekøer, stor race</t>
  </si>
  <si>
    <t>Tyre, stor race</t>
  </si>
  <si>
    <t>Kvier, stor race</t>
  </si>
  <si>
    <t xml:space="preserve">*Procentdelene for for de historriske år er baseret på information fra Miljøgodkendelser for husdyrbrug og leverandør for forsuringsanlæg og den reducerende ammoniak emission er inkluderet i den historiske opgørelse. </t>
  </si>
  <si>
    <t>Søer***</t>
  </si>
  <si>
    <t>Smågrise***</t>
  </si>
  <si>
    <t>Slagtesvin***</t>
  </si>
  <si>
    <t>IPCC guidelines 2019 Refinements</t>
  </si>
  <si>
    <t>DCA nomtal: https://anis.au.dk/forskning/sektioner/husdyrernaering-og-fysiologi/normtal/</t>
  </si>
  <si>
    <t xml:space="preserve">ConTerra, 2022: Dokumentation af udbredelse- og aktivitetsdata af gyllekøling i Danmark. September 2022. Udarbejdet af Holger Nehmdahl </t>
  </si>
  <si>
    <t>Fremskrivning: Referenceliste (2)</t>
  </si>
  <si>
    <t>Staldtypefordeling: Referenceliste (3)</t>
  </si>
  <si>
    <t>(4)</t>
  </si>
  <si>
    <t>Kvier, Gødningsgræsdage</t>
  </si>
  <si>
    <t>Kvier, Aktuelle græsdage</t>
  </si>
  <si>
    <t>Ammekøer,  Gødningsgræsdage</t>
  </si>
  <si>
    <t>Ammekøer, Aktuelle græsdage</t>
  </si>
  <si>
    <t>Kai, P. 2024: Storage time of slurry in livestock houses in Denmark. Advisory paper from DCA – Danish Centre for Food and Agriculture, Aarhus University. 27 pages. Submitted 19.12.2024.</t>
  </si>
  <si>
    <t>(6)</t>
  </si>
  <si>
    <t>Opholdstid: Referenceliste (11)</t>
  </si>
  <si>
    <t>Forudsætninger for fremskrivning: Referenceliste (12)</t>
  </si>
  <si>
    <t>Flydende gødning - stald</t>
  </si>
  <si>
    <t>Flydende gødning - lager</t>
  </si>
  <si>
    <t>Flydende gødning - øko</t>
  </si>
  <si>
    <t>Græs</t>
  </si>
  <si>
    <t>Reduktioner i emissioner</t>
  </si>
  <si>
    <t>Tabel 14b Reduktion af lattergasudledninger ved bioforgasning af gylle fordelt på kvæg og svinegylle, tons N2O</t>
  </si>
  <si>
    <t>Tabel 14a Reduktion af metanudledninger ved bioforgasning af gylle fordelt på kvæg og svinegylle, tons CH4</t>
  </si>
  <si>
    <t>(1)</t>
  </si>
  <si>
    <t>18-36%</t>
  </si>
  <si>
    <t>20-43%</t>
  </si>
  <si>
    <t>(5)</t>
  </si>
  <si>
    <t>Fremskrivning for gyllekøling, forsuring i stald og ved udbringning: Referenceliste (3)</t>
  </si>
  <si>
    <t>N i handelsgødning</t>
  </si>
  <si>
    <t>Mængde N I handelsgødning, husdyrgødning, slam og anden organisk gødning</t>
  </si>
  <si>
    <t>Opholdstid for gylle i stalden for kvæg og svin</t>
  </si>
  <si>
    <t>#'Tabel 12 Gødskning'!A1</t>
  </si>
  <si>
    <t>#'Tabel 13 Opholdstid staldtype'!A1</t>
  </si>
  <si>
    <t>#'Tabel 14 Reduktioner'!A1</t>
  </si>
  <si>
    <t>Tabel 14</t>
  </si>
  <si>
    <t>Reduktioner</t>
  </si>
  <si>
    <t>Hafner, SD. Nyord, T. Sommer, GS. Adamsen, AP. 2021. Estimation of Danish emission factors for ammonia from field-applied liquid manure for 1980 to 2019. 138 pages. Advisory report from DCA – Danish Centre for Food and Agriculture, Aarhus University, submitted: 23-09-2021</t>
  </si>
  <si>
    <t>GRØN REFORM=Modelværktøj anvendt af institutionen DREAM, til at udarbejde årets Landbrugsfremskrivningen over bl.a. antallet af dyr i Danmark frem til 2050, jf. rapporten her: https://dreamgruppen.dk/Media/638999158080207861/Landbrugsfremskrivning%202026.pdf</t>
  </si>
  <si>
    <t>AGMEMOD=Modelværktøj anvendt af IFRO på KU, til at udarbejde Landbrugsfremskrivningen anvendt til KF25 (og tidligere), jf. rapporten her: https://static-curis.ku.dk/portal/files/299208491/IFRO_Udredning_2022_04.pdf</t>
  </si>
  <si>
    <t>Historiske opgørelser 1990-2024 og fremskrevet 2025-2050</t>
  </si>
  <si>
    <t>Fordeling for kvæg, svin, mink og fjerkræ. Historisk 1990-2024 og fremskrevet 2025-2050</t>
  </si>
  <si>
    <t>Nielsen, O.-K., Plejdrup, M.S., Winther, M., Nielsen, M., Gyldenkærne, S., Mikkelsen, M.H., Albrektsen, R., Hjelgaard, K., Fauser, P., Bruun, H.G., Levin, L., Callisen, L.W., Andersen, T.A., Johannsen, V.K., Nord-Larsen, T., Vesterdal, L., Stupak, I., Scott-Bentsen, N., Rasmussen, E., Petersen, S.B., Baunbæk, L., &amp; Hansen, M.G. 2026. Denmark's National Inventory Document 2026. Emission Inventories 1990-2024 - Submitted under the United Nations Framework Convention on Climate Change and the Paris Agreement. Aarhus University, DCE – Danish Centre for Environment and Energy - Under udarbejdelse</t>
  </si>
  <si>
    <t>Mink er inklusiv ræve fra 1990-2011. 2025-2050 sat til samme niveau som i 2024</t>
  </si>
  <si>
    <t>Antal mink er sat til 0 fra 2021-2022 pga. COVID-19</t>
  </si>
  <si>
    <t>Antal mink er sat 2025-2050 samme niveau som i 2024</t>
  </si>
  <si>
    <t>***SEGES har for 2040 fremkrevet gyllekøling for smågrise til 50 % og for slagtesvin til 30 %. For 2050 har SEGES fremkrevet gyllekøling for søer til 80 %, for smågrise til 70 % og for slagtesvin til 40 %. Det er i KF26 sat ned, da miljøteknologier ikke kan kombineres i den model, der bruges for nuværende</t>
  </si>
  <si>
    <t>SEGES input til klimastatus og -fremskrivning 2026 – forudsætninger for fremskrivning af emissioner fra landbruget</t>
  </si>
  <si>
    <t>Teknologilisten (SGAV, 2026)</t>
  </si>
  <si>
    <t>*Fælles- eller gårdanlæg</t>
  </si>
  <si>
    <t>Biogasbehandling*</t>
  </si>
  <si>
    <t>Lund, P. 2025. Prædiktion af udskillelse af kvælstof hos konventionelle og øko-logiske malkekøer i 2030, 2035, 2040 og 2050 på baggrund af data fra DREAM-modellen for 2025, data fra ydelseskontrollen 2024/2025 og NORM-TALS-modellen for 2025/2026. 20 sider. Rådgivningsnotat fra DCA – Nationalt Center for Fødevarer og Jordbrug, Aarhus Universitet, leveret: 17. december 2025.</t>
  </si>
  <si>
    <t>Nørgaard, J. V., Hellwing, A. L. F. 2025. Fremskrivning af grises N-udskillelse fra dyr, stald og lager fra 2024 til år 2050 - Landbrugsfremskrivningen 2025. Rådgivningsnotat fra DCA – Nationalt Center for Fødevarer og Jordbrug, Aarhus Universitet. 12 sider. Leveret: 17.12.2025.</t>
  </si>
  <si>
    <t>Lund, P., Hellwing, A.L.F., Brask, M.J., Weisbjerg, M.R. 2025. Fremskrivning af metanomdannelsesfaktoren (Ym) for malkekøer frem mod 2050. 17 sider. Rådgivningsnotat fra DCA – Nationalt Center for Fødevarer og Jordbrug, Aarhus Universitet, leveret: 17. december 2025.</t>
  </si>
  <si>
    <t>Forudsætninger til KEFM’s og DCE’s brug i Klimafremskrivningen 2025 (KF25). Modtaget via KEFM 21.10.2024 (Samme forudsætninger brugt til KF26)</t>
  </si>
  <si>
    <t>Fremskrivning af dansk landbrug. Louis Birk Stewart, Asbjørn Kehlet Berg og Caroline Hedeboe. Dokumentationsnotat
18. november 2025. www.dreamgruppen.dk</t>
  </si>
  <si>
    <t>Forudsætninger til KEFM’s og DCE’s brug i Klimafremskrivningen 2026 (KF26) samt Opdatering af forudsætninger til brug i Landbrugsfremskrivningen 2026 jf. Aftale om et grønt Danmark. Modtaget via KEFM hhv. 02.10.2025 og 06.02.2026</t>
  </si>
  <si>
    <t>N udbragt på marken</t>
  </si>
  <si>
    <t>Reduktioner af CH4 og N2O fra biogas</t>
  </si>
  <si>
    <t>(13)</t>
  </si>
  <si>
    <t>Handelsgødning: Referenceliste (14)</t>
  </si>
  <si>
    <t>Tabellerne i fanerne i denne excel-mappe giver en oversigt over de væsentligste beregningsforudsætninger DCE anvender til at beregne drivhusgasudledninger fra landbruget til Klimafremskrivning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</si>
</sst>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Blue]#,##0"/>
    <numFmt numFmtId="165" formatCode="0.0"/>
    <numFmt numFmtId="166" formatCode="0.000"/>
    <numFmt numFmtId="167" formatCode="0.0000"/>
    <numFmt numFmtId="168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1"/>
      <color rgb="FF00B0F0"/>
      <name val="Calibri"/>
      <family val="2"/>
      <scheme val="minor"/>
    </font>
    <font>
      <sz val="11"/>
      <color indexed="8"/>
      <name val="Segoe U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Book Antiqua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6" fillId="0" borderId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1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3" fillId="0" borderId="0" xfId="0" applyFont="1"/>
    <xf numFmtId="3" fontId="0" fillId="0" borderId="0" xfId="0" applyNumberForma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1" xfId="0" applyFont="1" applyFill="1" applyBorder="1"/>
    <xf numFmtId="0" fontId="0" fillId="2" borderId="0" xfId="0" applyFill="1"/>
    <xf numFmtId="0" fontId="3" fillId="0" borderId="1" xfId="0" applyFont="1" applyBorder="1"/>
    <xf numFmtId="0" fontId="0" fillId="2" borderId="1" xfId="0" applyFill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3" fontId="0" fillId="2" borderId="0" xfId="0" applyNumberFormat="1" applyFill="1"/>
    <xf numFmtId="1" fontId="0" fillId="2" borderId="0" xfId="0" applyNumberFormat="1" applyFill="1"/>
    <xf numFmtId="0" fontId="0" fillId="0" borderId="0" xfId="0" quotePrefix="1"/>
    <xf numFmtId="3" fontId="0" fillId="2" borderId="1" xfId="0" applyNumberFormat="1" applyFill="1" applyBorder="1"/>
    <xf numFmtId="3" fontId="0" fillId="0" borderId="1" xfId="0" applyNumberFormat="1" applyBorder="1"/>
    <xf numFmtId="2" fontId="0" fillId="2" borderId="1" xfId="0" applyNumberFormat="1" applyFill="1" applyBorder="1"/>
    <xf numFmtId="166" fontId="0" fillId="2" borderId="0" xfId="0" applyNumberFormat="1" applyFill="1"/>
    <xf numFmtId="2" fontId="0" fillId="2" borderId="0" xfId="0" applyNumberFormat="1" applyFill="1"/>
    <xf numFmtId="2" fontId="0" fillId="0" borderId="0" xfId="0" applyNumberFormat="1"/>
    <xf numFmtId="2" fontId="0" fillId="0" borderId="1" xfId="0" applyNumberFormat="1" applyBorder="1"/>
    <xf numFmtId="2" fontId="0" fillId="2" borderId="4" xfId="0" applyNumberFormat="1" applyFill="1" applyBorder="1"/>
    <xf numFmtId="2" fontId="0" fillId="0" borderId="4" xfId="0" applyNumberFormat="1" applyBorder="1"/>
    <xf numFmtId="165" fontId="0" fillId="2" borderId="0" xfId="0" applyNumberFormat="1" applyFill="1"/>
    <xf numFmtId="165" fontId="0" fillId="0" borderId="0" xfId="0" applyNumberFormat="1"/>
    <xf numFmtId="166" fontId="0" fillId="0" borderId="0" xfId="0" applyNumberFormat="1"/>
    <xf numFmtId="167" fontId="0" fillId="2" borderId="0" xfId="0" applyNumberFormat="1" applyFill="1"/>
    <xf numFmtId="165" fontId="3" fillId="0" borderId="0" xfId="0" applyNumberFormat="1" applyFont="1"/>
    <xf numFmtId="3" fontId="0" fillId="2" borderId="2" xfId="0" applyNumberFormat="1" applyFill="1" applyBorder="1"/>
    <xf numFmtId="3" fontId="0" fillId="0" borderId="2" xfId="0" applyNumberFormat="1" applyBorder="1"/>
    <xf numFmtId="165" fontId="0" fillId="2" borderId="1" xfId="0" applyNumberFormat="1" applyFill="1" applyBorder="1"/>
    <xf numFmtId="165" fontId="0" fillId="0" borderId="1" xfId="0" applyNumberFormat="1" applyBorder="1"/>
    <xf numFmtId="0" fontId="15" fillId="0" borderId="3" xfId="2" applyFont="1" applyBorder="1" applyAlignment="1">
      <alignment horizontal="right"/>
    </xf>
    <xf numFmtId="0" fontId="3" fillId="0" borderId="0" xfId="1" applyFont="1"/>
    <xf numFmtId="0" fontId="17" fillId="2" borderId="3" xfId="3" applyFont="1" applyFill="1" applyBorder="1" applyAlignment="1">
      <alignment horizontal="right" wrapText="1"/>
    </xf>
    <xf numFmtId="1" fontId="0" fillId="2" borderId="1" xfId="0" applyNumberFormat="1" applyFill="1" applyBorder="1"/>
    <xf numFmtId="1" fontId="0" fillId="0" borderId="1" xfId="0" applyNumberFormat="1" applyBorder="1"/>
    <xf numFmtId="0" fontId="0" fillId="0" borderId="0" xfId="0" applyAlignment="1">
      <alignment horizontal="right"/>
    </xf>
    <xf numFmtId="0" fontId="19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5" fontId="3" fillId="0" borderId="0" xfId="0" applyNumberFormat="1" applyFont="1" applyAlignment="1">
      <alignment vertical="top"/>
    </xf>
    <xf numFmtId="0" fontId="15" fillId="0" borderId="5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20" fillId="0" borderId="0" xfId="4" applyAlignment="1">
      <alignment horizontal="center"/>
    </xf>
    <xf numFmtId="0" fontId="3" fillId="2" borderId="1" xfId="0" applyFont="1" applyFill="1" applyBorder="1"/>
    <xf numFmtId="165" fontId="3" fillId="2" borderId="1" xfId="0" applyNumberFormat="1" applyFont="1" applyFill="1" applyBorder="1"/>
    <xf numFmtId="165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3" fillId="0" borderId="2" xfId="0" applyFont="1" applyBorder="1"/>
    <xf numFmtId="1" fontId="0" fillId="2" borderId="2" xfId="0" applyNumberFormat="1" applyFill="1" applyBorder="1"/>
    <xf numFmtId="0" fontId="21" fillId="0" borderId="0" xfId="0" applyFont="1" applyAlignment="1">
      <alignment vertical="center"/>
    </xf>
    <xf numFmtId="0" fontId="6" fillId="0" borderId="1" xfId="0" applyFont="1" applyBorder="1"/>
    <xf numFmtId="0" fontId="0" fillId="0" borderId="2" xfId="0" applyBorder="1"/>
    <xf numFmtId="0" fontId="3" fillId="0" borderId="1" xfId="1" applyFont="1" applyBorder="1"/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/>
    <xf numFmtId="0" fontId="0" fillId="0" borderId="4" xfId="0" applyBorder="1"/>
    <xf numFmtId="9" fontId="0" fillId="0" borderId="0" xfId="0" applyNumberFormat="1"/>
    <xf numFmtId="9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3" fontId="0" fillId="0" borderId="4" xfId="0" applyNumberFormat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2" borderId="0" xfId="0" applyNumberFormat="1" applyFill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67" fontId="0" fillId="0" borderId="0" xfId="0" applyNumberFormat="1"/>
    <xf numFmtId="0" fontId="18" fillId="2" borderId="0" xfId="0" applyFont="1" applyFill="1"/>
    <xf numFmtId="0" fontId="18" fillId="2" borderId="1" xfId="0" applyFont="1" applyFill="1" applyBorder="1"/>
    <xf numFmtId="0" fontId="17" fillId="0" borderId="3" xfId="3" applyFont="1" applyBorder="1" applyAlignment="1">
      <alignment horizontal="right" wrapText="1"/>
    </xf>
    <xf numFmtId="0" fontId="17" fillId="0" borderId="0" xfId="3" applyFont="1" applyAlignment="1">
      <alignment horizontal="right" wrapText="1"/>
    </xf>
    <xf numFmtId="0" fontId="18" fillId="0" borderId="0" xfId="0" applyFont="1"/>
    <xf numFmtId="0" fontId="18" fillId="0" borderId="1" xfId="0" applyFont="1" applyBorder="1"/>
    <xf numFmtId="0" fontId="17" fillId="2" borderId="0" xfId="3" applyFont="1" applyFill="1" applyAlignment="1">
      <alignment horizontal="center" wrapText="1"/>
    </xf>
    <xf numFmtId="9" fontId="0" fillId="0" borderId="0" xfId="0" applyNumberFormat="1" applyAlignment="1">
      <alignment horizontal="right"/>
    </xf>
    <xf numFmtId="9" fontId="0" fillId="0" borderId="1" xfId="0" applyNumberFormat="1" applyBorder="1" applyAlignment="1">
      <alignment horizontal="right"/>
    </xf>
    <xf numFmtId="4" fontId="0" fillId="2" borderId="4" xfId="0" applyNumberFormat="1" applyFill="1" applyBorder="1"/>
    <xf numFmtId="4" fontId="0" fillId="0" borderId="4" xfId="0" applyNumberFormat="1" applyBorder="1"/>
    <xf numFmtId="1" fontId="0" fillId="0" borderId="2" xfId="0" applyNumberFormat="1" applyBorder="1"/>
    <xf numFmtId="0" fontId="22" fillId="0" borderId="0" xfId="0" applyFont="1"/>
    <xf numFmtId="0" fontId="0" fillId="0" borderId="1" xfId="0" quotePrefix="1" applyBorder="1"/>
    <xf numFmtId="0" fontId="0" fillId="0" borderId="0" xfId="0" applyAlignment="1">
      <alignment vertical="top"/>
    </xf>
    <xf numFmtId="2" fontId="0" fillId="2" borderId="2" xfId="0" applyNumberFormat="1" applyFill="1" applyBorder="1"/>
    <xf numFmtId="2" fontId="0" fillId="0" borderId="2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8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9" fontId="0" fillId="0" borderId="2" xfId="0" applyNumberFormat="1" applyBorder="1"/>
    <xf numFmtId="0" fontId="0" fillId="0" borderId="2" xfId="0" quotePrefix="1" applyBorder="1"/>
  </cellXfs>
  <cellStyles count="5">
    <cellStyle name="Hyperlink" xfId="4" builtinId="8"/>
    <cellStyle name="Normal" xfId="0" builtinId="0"/>
    <cellStyle name="Normal 2" xfId="1" xr:uid="{00000000-0005-0000-0000-000002000000}"/>
    <cellStyle name="Normal_MJ pr ko" xfId="2" xr:uid="{00000000-0005-0000-0000-000003000000}"/>
    <cellStyle name="Normal_N udskillelse" xfId="3" xr:uid="{00000000-0005-0000-0000-000004000000}"/>
  </cellStyles>
  <dxfs count="4"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7:B8" totalsRowShown="0" headerRowDxfId="3" dataDxfId="2">
  <autoFilter ref="A7:B8" xr:uid="{00000000-0009-0000-0100-000001000000}"/>
  <tableColumns count="2">
    <tableColumn id="1" xr3:uid="{00000000-0010-0000-0000-000001000000}" name="Dato" dataDxfId="1"/>
    <tableColumn id="2" xr3:uid="{00000000-0010-0000-0000-000002000000}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workbookViewId="0">
      <selection activeCell="B11" sqref="B11"/>
    </sheetView>
  </sheetViews>
  <sheetFormatPr defaultRowHeight="15" x14ac:dyDescent="0.25"/>
  <cols>
    <col min="1" max="1" width="11.85546875" customWidth="1"/>
    <col min="2" max="2" width="118.140625" bestFit="1" customWidth="1"/>
  </cols>
  <sheetData>
    <row r="1" spans="1:2" x14ac:dyDescent="0.25">
      <c r="A1" t="s">
        <v>336</v>
      </c>
    </row>
    <row r="3" spans="1:2" x14ac:dyDescent="0.25">
      <c r="A3" t="s">
        <v>91</v>
      </c>
    </row>
    <row r="6" spans="1:2" x14ac:dyDescent="0.25">
      <c r="A6" s="4" t="s">
        <v>172</v>
      </c>
    </row>
    <row r="7" spans="1:2" x14ac:dyDescent="0.25">
      <c r="A7" s="56" t="s">
        <v>173</v>
      </c>
      <c r="B7" s="56" t="s">
        <v>174</v>
      </c>
    </row>
    <row r="8" spans="1:2" x14ac:dyDescent="0.25">
      <c r="A8" s="58"/>
      <c r="B8" s="5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workbookViewId="0">
      <selection activeCell="J19" sqref="J19"/>
    </sheetView>
  </sheetViews>
  <sheetFormatPr defaultRowHeight="15" x14ac:dyDescent="0.25"/>
  <cols>
    <col min="1" max="1" width="28.5703125" customWidth="1"/>
    <col min="2" max="2" width="22.140625" bestFit="1" customWidth="1"/>
    <col min="3" max="3" width="14.140625" bestFit="1" customWidth="1"/>
    <col min="5" max="5" width="10.140625" bestFit="1" customWidth="1"/>
    <col min="6" max="6" width="19" bestFit="1" customWidth="1"/>
  </cols>
  <sheetData>
    <row r="1" spans="1:6" ht="18.75" x14ac:dyDescent="0.3">
      <c r="A1" s="11" t="s">
        <v>137</v>
      </c>
    </row>
    <row r="2" spans="1:6" ht="18.75" x14ac:dyDescent="0.3">
      <c r="A2" s="11"/>
    </row>
    <row r="3" spans="1:6" ht="18.75" x14ac:dyDescent="0.3">
      <c r="A3" s="11"/>
    </row>
    <row r="4" spans="1:6" ht="16.5" x14ac:dyDescent="0.3">
      <c r="A4" s="12" t="s">
        <v>199</v>
      </c>
    </row>
    <row r="6" spans="1:6" x14ac:dyDescent="0.25">
      <c r="A6" s="3" t="s">
        <v>76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x14ac:dyDescent="0.25">
      <c r="A7" t="s">
        <v>5</v>
      </c>
      <c r="B7" t="s">
        <v>15</v>
      </c>
      <c r="C7" t="s">
        <v>1</v>
      </c>
      <c r="D7" t="s">
        <v>16</v>
      </c>
      <c r="E7" s="77">
        <v>0.2</v>
      </c>
      <c r="F7" s="31" t="s">
        <v>302</v>
      </c>
    </row>
    <row r="8" spans="1:6" x14ac:dyDescent="0.25">
      <c r="A8" s="71" t="s">
        <v>18</v>
      </c>
      <c r="B8" s="71" t="s">
        <v>15</v>
      </c>
      <c r="C8" s="71" t="s">
        <v>19</v>
      </c>
      <c r="D8" s="71" t="s">
        <v>16</v>
      </c>
      <c r="E8" s="116">
        <v>0.33</v>
      </c>
      <c r="F8" s="117" t="s">
        <v>283</v>
      </c>
    </row>
    <row r="9" spans="1:6" x14ac:dyDescent="0.25">
      <c r="B9" t="s">
        <v>15</v>
      </c>
      <c r="C9" t="s">
        <v>1</v>
      </c>
      <c r="D9" t="s">
        <v>16</v>
      </c>
      <c r="E9" s="77">
        <v>0.64</v>
      </c>
      <c r="F9" s="31" t="s">
        <v>283</v>
      </c>
    </row>
    <row r="10" spans="1:6" x14ac:dyDescent="0.25">
      <c r="B10" t="s">
        <v>20</v>
      </c>
      <c r="C10" t="s">
        <v>19</v>
      </c>
      <c r="D10" t="s">
        <v>16</v>
      </c>
      <c r="E10" s="100" t="s">
        <v>300</v>
      </c>
      <c r="F10" s="31" t="s">
        <v>334</v>
      </c>
    </row>
    <row r="11" spans="1:6" x14ac:dyDescent="0.25">
      <c r="B11" t="s">
        <v>20</v>
      </c>
      <c r="C11" t="s">
        <v>1</v>
      </c>
      <c r="D11" t="s">
        <v>16</v>
      </c>
      <c r="E11" s="100" t="s">
        <v>301</v>
      </c>
      <c r="F11" s="31" t="s">
        <v>334</v>
      </c>
    </row>
    <row r="12" spans="1:6" x14ac:dyDescent="0.25">
      <c r="B12" t="s">
        <v>21</v>
      </c>
      <c r="C12" t="s">
        <v>19</v>
      </c>
      <c r="D12" t="s">
        <v>16</v>
      </c>
      <c r="E12" s="100" t="s">
        <v>300</v>
      </c>
      <c r="F12" s="31" t="s">
        <v>334</v>
      </c>
    </row>
    <row r="13" spans="1:6" x14ac:dyDescent="0.25">
      <c r="A13" s="2"/>
      <c r="B13" s="2" t="s">
        <v>21</v>
      </c>
      <c r="C13" s="2" t="s">
        <v>1</v>
      </c>
      <c r="D13" s="2" t="s">
        <v>16</v>
      </c>
      <c r="E13" s="101" t="s">
        <v>301</v>
      </c>
      <c r="F13" s="106" t="s">
        <v>334</v>
      </c>
    </row>
    <row r="14" spans="1:6" x14ac:dyDescent="0.25">
      <c r="A14" t="s">
        <v>325</v>
      </c>
      <c r="B14" t="s">
        <v>20</v>
      </c>
      <c r="C14" t="s">
        <v>19</v>
      </c>
      <c r="D14" t="s">
        <v>17</v>
      </c>
      <c r="E14" s="113">
        <v>0.95</v>
      </c>
      <c r="F14" s="31" t="s">
        <v>299</v>
      </c>
    </row>
    <row r="15" spans="1:6" x14ac:dyDescent="0.25">
      <c r="B15" t="s">
        <v>20</v>
      </c>
      <c r="C15" t="s">
        <v>1</v>
      </c>
      <c r="D15" t="s">
        <v>17</v>
      </c>
      <c r="E15" s="113">
        <v>0.96</v>
      </c>
      <c r="F15" s="31" t="s">
        <v>299</v>
      </c>
    </row>
    <row r="16" spans="1:6" x14ac:dyDescent="0.25">
      <c r="B16" t="s">
        <v>20</v>
      </c>
      <c r="C16" t="s">
        <v>19</v>
      </c>
      <c r="D16" t="s">
        <v>80</v>
      </c>
      <c r="E16" s="100">
        <v>0.88</v>
      </c>
      <c r="F16" s="31" t="s">
        <v>289</v>
      </c>
    </row>
    <row r="17" spans="1:6" x14ac:dyDescent="0.25">
      <c r="A17" s="2"/>
      <c r="B17" s="2" t="s">
        <v>20</v>
      </c>
      <c r="C17" s="2" t="s">
        <v>1</v>
      </c>
      <c r="D17" s="2" t="s">
        <v>80</v>
      </c>
      <c r="E17" s="101">
        <v>0.87</v>
      </c>
      <c r="F17" s="106" t="s">
        <v>289</v>
      </c>
    </row>
    <row r="18" spans="1:6" x14ac:dyDescent="0.25">
      <c r="A18" t="s">
        <v>6</v>
      </c>
      <c r="B18" t="s">
        <v>15</v>
      </c>
      <c r="C18" t="s">
        <v>7</v>
      </c>
      <c r="D18" t="s">
        <v>16</v>
      </c>
      <c r="E18" s="77">
        <v>0.28000000000000003</v>
      </c>
      <c r="F18" s="31" t="s">
        <v>283</v>
      </c>
    </row>
    <row r="19" spans="1:6" x14ac:dyDescent="0.25">
      <c r="A19" s="2" t="s">
        <v>8</v>
      </c>
      <c r="B19" s="2" t="s">
        <v>15</v>
      </c>
      <c r="C19" s="2" t="s">
        <v>9</v>
      </c>
      <c r="D19" s="2" t="s">
        <v>16</v>
      </c>
      <c r="E19" s="78">
        <v>0.27</v>
      </c>
      <c r="F19" s="106" t="s">
        <v>283</v>
      </c>
    </row>
    <row r="21" spans="1:6" x14ac:dyDescent="0.25">
      <c r="A21" t="s">
        <v>114</v>
      </c>
      <c r="B21" t="s">
        <v>324</v>
      </c>
    </row>
    <row r="22" spans="1:6" x14ac:dyDescent="0.25">
      <c r="A22" s="9"/>
      <c r="B22" s="10"/>
    </row>
    <row r="23" spans="1:6" x14ac:dyDescent="0.25">
      <c r="A23" s="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9"/>
  <sheetViews>
    <sheetView workbookViewId="0">
      <pane xSplit="1" ySplit="6" topLeftCell="AV7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RowHeight="15" x14ac:dyDescent="0.25"/>
  <cols>
    <col min="1" max="1" width="13.85546875" customWidth="1"/>
    <col min="2" max="2" width="10.140625" customWidth="1"/>
    <col min="3" max="3" width="10.140625" hidden="1" customWidth="1"/>
    <col min="4" max="4" width="9.5703125" hidden="1" customWidth="1"/>
    <col min="5" max="5" width="9" hidden="1" customWidth="1"/>
    <col min="6" max="6" width="9.85546875" hidden="1" customWidth="1"/>
    <col min="7" max="7" width="10.140625" customWidth="1"/>
    <col min="8" max="8" width="8.140625" hidden="1" customWidth="1"/>
    <col min="9" max="9" width="8.85546875" hidden="1" customWidth="1"/>
    <col min="10" max="10" width="8.140625" hidden="1" customWidth="1"/>
    <col min="11" max="11" width="9.42578125" hidden="1" customWidth="1"/>
    <col min="12" max="12" width="10.140625" customWidth="1"/>
    <col min="13" max="13" width="9.5703125" hidden="1" customWidth="1"/>
    <col min="14" max="14" width="9.140625" hidden="1" customWidth="1"/>
    <col min="15" max="15" width="9.5703125" hidden="1" customWidth="1"/>
    <col min="16" max="16" width="9.85546875" hidden="1" customWidth="1"/>
    <col min="17" max="17" width="10.140625" customWidth="1"/>
    <col min="18" max="18" width="9.42578125" hidden="1" customWidth="1"/>
    <col min="19" max="19" width="9.85546875" hidden="1" customWidth="1"/>
    <col min="20" max="20" width="10" hidden="1" customWidth="1"/>
    <col min="21" max="21" width="9" hidden="1" customWidth="1"/>
    <col min="22" max="22" width="9.42578125" customWidth="1"/>
    <col min="23" max="23" width="10.140625" hidden="1" customWidth="1"/>
    <col min="24" max="24" width="9.85546875" hidden="1" customWidth="1"/>
    <col min="25" max="25" width="9.140625" hidden="1" customWidth="1"/>
    <col min="26" max="26" width="9.85546875" hidden="1" customWidth="1"/>
    <col min="27" max="27" width="9.140625" bestFit="1" customWidth="1"/>
    <col min="28" max="31" width="9.140625" hidden="1" customWidth="1"/>
    <col min="32" max="34" width="9.140625" bestFit="1" customWidth="1"/>
    <col min="35" max="44" width="10.140625" bestFit="1" customWidth="1"/>
    <col min="45" max="47" width="9.140625" bestFit="1" customWidth="1"/>
  </cols>
  <sheetData>
    <row r="1" spans="1:62" ht="18.75" x14ac:dyDescent="0.3">
      <c r="A1" s="11" t="s">
        <v>249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62" ht="16.5" x14ac:dyDescent="0.3">
      <c r="A2" s="12" t="s">
        <v>315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62" ht="16.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62" ht="16.5" x14ac:dyDescent="0.3">
      <c r="A4" s="12" t="s">
        <v>250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62" s="4" customFormat="1" x14ac:dyDescent="0.25">
      <c r="A6" s="3" t="s">
        <v>11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13">
        <v>2023</v>
      </c>
      <c r="AJ6" s="1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  <c r="BA6" s="3">
        <v>2041</v>
      </c>
      <c r="BB6" s="3">
        <v>2042</v>
      </c>
      <c r="BC6" s="3">
        <v>2043</v>
      </c>
      <c r="BD6" s="3">
        <v>2044</v>
      </c>
      <c r="BE6" s="3">
        <v>2045</v>
      </c>
      <c r="BF6" s="3">
        <v>2046</v>
      </c>
      <c r="BG6" s="3">
        <v>2047</v>
      </c>
      <c r="BH6" s="3">
        <v>2048</v>
      </c>
      <c r="BI6" s="3">
        <v>2049</v>
      </c>
      <c r="BJ6" s="3">
        <v>2050</v>
      </c>
    </row>
    <row r="7" spans="1:62" x14ac:dyDescent="0.25">
      <c r="A7" t="s">
        <v>19</v>
      </c>
      <c r="B7" s="29">
        <v>129.16181416057856</v>
      </c>
      <c r="C7" s="29">
        <v>190.55256438486532</v>
      </c>
      <c r="D7" s="29">
        <v>185.70389862443619</v>
      </c>
      <c r="E7" s="29">
        <v>278.31341464863277</v>
      </c>
      <c r="F7" s="29">
        <v>263.90923502313052</v>
      </c>
      <c r="G7" s="29">
        <v>361.6322922822323</v>
      </c>
      <c r="H7" s="29">
        <v>458.14033326570302</v>
      </c>
      <c r="I7" s="29">
        <v>510.71206288003503</v>
      </c>
      <c r="J7" s="29">
        <v>598.92777455062128</v>
      </c>
      <c r="K7" s="29">
        <v>604.01395518040567</v>
      </c>
      <c r="L7" s="29">
        <v>699.02507550829034</v>
      </c>
      <c r="M7" s="29">
        <v>791.76231698662434</v>
      </c>
      <c r="N7" s="29">
        <v>902.6690099826518</v>
      </c>
      <c r="O7" s="29">
        <v>1087.6367674313328</v>
      </c>
      <c r="P7" s="29">
        <v>1070.8060582436126</v>
      </c>
      <c r="Q7" s="29">
        <v>1078.0209301870227</v>
      </c>
      <c r="R7" s="29">
        <v>1206.0456375139941</v>
      </c>
      <c r="S7" s="29">
        <v>1176.5420773544272</v>
      </c>
      <c r="T7" s="29">
        <v>1168.8133338158448</v>
      </c>
      <c r="U7" s="29">
        <v>1238.4073034248624</v>
      </c>
      <c r="V7" s="29">
        <v>1240.4962486438687</v>
      </c>
      <c r="W7" s="29">
        <v>1157.4980127824131</v>
      </c>
      <c r="X7" s="29">
        <v>1191.3619423450723</v>
      </c>
      <c r="Y7" s="29">
        <v>1205.4293380510096</v>
      </c>
      <c r="Z7" s="29">
        <v>1474.0388254259399</v>
      </c>
      <c r="AA7" s="29">
        <v>1691.1970659911879</v>
      </c>
      <c r="AB7" s="29">
        <v>2429.2826558208853</v>
      </c>
      <c r="AC7" s="29">
        <v>3205.8455912210266</v>
      </c>
      <c r="AD7" s="29">
        <v>3521.3482423229743</v>
      </c>
      <c r="AE7" s="29">
        <v>4410.6443946799118</v>
      </c>
      <c r="AF7" s="29">
        <v>5166.1582149302085</v>
      </c>
      <c r="AG7" s="29">
        <v>5926.7540840966067</v>
      </c>
      <c r="AH7" s="29">
        <v>6217.0932219171445</v>
      </c>
      <c r="AI7" s="29">
        <v>7724.9923373797037</v>
      </c>
      <c r="AJ7" s="29">
        <v>8409.9069422889897</v>
      </c>
      <c r="AK7" s="6">
        <v>7752.7107269308326</v>
      </c>
      <c r="AL7" s="6">
        <v>7798.8673372658395</v>
      </c>
      <c r="AM7" s="6">
        <v>8556.5077715374446</v>
      </c>
      <c r="AN7" s="6">
        <v>9267.6799353813876</v>
      </c>
      <c r="AO7" s="6">
        <v>9628.4089939401983</v>
      </c>
      <c r="AP7" s="6">
        <v>9782.7387600022867</v>
      </c>
      <c r="AQ7" s="6">
        <v>10045.147754747808</v>
      </c>
      <c r="AR7" s="6">
        <v>10333.786531974623</v>
      </c>
      <c r="AS7" s="6">
        <v>10592.441085446431</v>
      </c>
      <c r="AT7" s="6">
        <v>10883.38150712495</v>
      </c>
      <c r="AU7" s="6">
        <v>11039.2319421999</v>
      </c>
      <c r="AV7" s="6">
        <v>11086.81653044154</v>
      </c>
      <c r="AW7" s="6">
        <v>11160.856119793654</v>
      </c>
      <c r="AX7" s="6">
        <v>11243.415993593271</v>
      </c>
      <c r="AY7" s="6">
        <v>11272.790653589915</v>
      </c>
      <c r="AZ7" s="6">
        <v>11307.089202959944</v>
      </c>
      <c r="BA7" s="6">
        <v>11302.960885726416</v>
      </c>
      <c r="BB7" s="6">
        <v>11303.645939423826</v>
      </c>
      <c r="BC7" s="6">
        <v>11303.645939423826</v>
      </c>
      <c r="BD7" s="6">
        <v>11303.645939423826</v>
      </c>
      <c r="BE7" s="6">
        <v>11303.645939423826</v>
      </c>
      <c r="BF7" s="6">
        <v>11303.645939423826</v>
      </c>
      <c r="BG7" s="6">
        <v>11303.645939423826</v>
      </c>
      <c r="BH7" s="6">
        <v>11303.645939423826</v>
      </c>
      <c r="BI7" s="6">
        <v>11303.645939423826</v>
      </c>
      <c r="BJ7" s="6">
        <v>11303.645939423826</v>
      </c>
    </row>
    <row r="8" spans="1:62" x14ac:dyDescent="0.25">
      <c r="A8" s="2" t="s">
        <v>1</v>
      </c>
      <c r="B8" s="32">
        <v>91.078829233952732</v>
      </c>
      <c r="C8" s="32">
        <v>134.36869545765438</v>
      </c>
      <c r="D8" s="32">
        <v>130.94964468265047</v>
      </c>
      <c r="E8" s="32">
        <v>196.25351448522545</v>
      </c>
      <c r="F8" s="32">
        <v>186.09636529300928</v>
      </c>
      <c r="G8" s="32">
        <v>255.00606358244403</v>
      </c>
      <c r="H8" s="32">
        <v>323.05898960831263</v>
      </c>
      <c r="I8" s="32">
        <v>360.13009777751546</v>
      </c>
      <c r="J8" s="32">
        <v>422.33566365016623</v>
      </c>
      <c r="K8" s="32">
        <v>425.92219872668073</v>
      </c>
      <c r="L8" s="32">
        <v>492.91956679485924</v>
      </c>
      <c r="M8" s="32">
        <v>558.31350257321674</v>
      </c>
      <c r="N8" s="32">
        <v>636.51967997894258</v>
      </c>
      <c r="O8" s="32">
        <v>766.95023256866739</v>
      </c>
      <c r="P8" s="32">
        <v>755.08200899224016</v>
      </c>
      <c r="Q8" s="32">
        <v>760.16959694499019</v>
      </c>
      <c r="R8" s="32">
        <v>850.44659198520719</v>
      </c>
      <c r="S8" s="32">
        <v>829.64207065643393</v>
      </c>
      <c r="T8" s="32">
        <v>824.19212465251337</v>
      </c>
      <c r="U8" s="32">
        <v>873.2665149042042</v>
      </c>
      <c r="V8" s="32">
        <v>874.73954070612126</v>
      </c>
      <c r="W8" s="32">
        <v>816.21309308788977</v>
      </c>
      <c r="X8" s="32">
        <v>840.09234159390394</v>
      </c>
      <c r="Y8" s="32">
        <v>850.01200662489077</v>
      </c>
      <c r="Z8" s="32">
        <v>1039.4227685457904</v>
      </c>
      <c r="AA8" s="32">
        <v>1192.5525340088125</v>
      </c>
      <c r="AB8" s="32">
        <v>1713.0157361791157</v>
      </c>
      <c r="AC8" s="32">
        <v>2017.8345726403602</v>
      </c>
      <c r="AD8" s="32">
        <v>2184.4095162292138</v>
      </c>
      <c r="AE8" s="32">
        <v>2639.3083853200883</v>
      </c>
      <c r="AF8" s="32">
        <v>3136.5135500697916</v>
      </c>
      <c r="AG8" s="32">
        <v>3648.3467059033933</v>
      </c>
      <c r="AH8" s="32">
        <v>3764.2654567495224</v>
      </c>
      <c r="AI8" s="32">
        <v>4573.6893106202951</v>
      </c>
      <c r="AJ8" s="32">
        <v>4891.9766067110095</v>
      </c>
      <c r="AK8" s="33">
        <v>4590.1003692286213</v>
      </c>
      <c r="AL8" s="33">
        <v>4617.4280332681301</v>
      </c>
      <c r="AM8" s="33">
        <v>5065.9996051458493</v>
      </c>
      <c r="AN8" s="33">
        <v>5487.0589902852589</v>
      </c>
      <c r="AO8" s="33">
        <v>5700.6336538065671</v>
      </c>
      <c r="AP8" s="33">
        <v>5792.006741380158</v>
      </c>
      <c r="AQ8" s="33">
        <v>5947.3696416733765</v>
      </c>
      <c r="AR8" s="33">
        <v>6118.2622500252173</v>
      </c>
      <c r="AS8" s="33">
        <v>6271.4022810687356</v>
      </c>
      <c r="AT8" s="33">
        <v>6443.6576100765787</v>
      </c>
      <c r="AU8" s="33">
        <v>6535.9310309198145</v>
      </c>
      <c r="AV8" s="33">
        <v>6564.1041491684837</v>
      </c>
      <c r="AW8" s="33">
        <v>6607.940319302129</v>
      </c>
      <c r="AX8" s="33">
        <v>6656.8210425173893</v>
      </c>
      <c r="AY8" s="33">
        <v>6674.2127191122863</v>
      </c>
      <c r="AZ8" s="33">
        <v>6694.519652992908</v>
      </c>
      <c r="BA8" s="33">
        <v>6692.0754252736815</v>
      </c>
      <c r="BB8" s="33">
        <v>6692.4810208569788</v>
      </c>
      <c r="BC8" s="33">
        <v>6692.4810208569788</v>
      </c>
      <c r="BD8" s="33">
        <v>6692.4810208569788</v>
      </c>
      <c r="BE8" s="33">
        <v>6692.4810208569788</v>
      </c>
      <c r="BF8" s="33">
        <v>6692.4810208569788</v>
      </c>
      <c r="BG8" s="33">
        <v>6692.4810208569788</v>
      </c>
      <c r="BH8" s="33">
        <v>6692.4810208569788</v>
      </c>
      <c r="BI8" s="33">
        <v>6692.4810208569788</v>
      </c>
      <c r="BJ8" s="33">
        <v>6692.4810208569788</v>
      </c>
    </row>
    <row r="9" spans="1:62" x14ac:dyDescent="0.25">
      <c r="A9" s="1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J16"/>
  <sheetViews>
    <sheetView workbookViewId="0">
      <pane xSplit="1" ySplit="6" topLeftCell="AT7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22" customWidth="1"/>
    <col min="2" max="2" width="8.85546875"/>
    <col min="3" max="3" width="9.5703125" hidden="1" customWidth="1"/>
    <col min="4" max="4" width="9.140625" hidden="1" customWidth="1"/>
    <col min="5" max="5" width="9.85546875" hidden="1" customWidth="1"/>
    <col min="6" max="6" width="9.140625" hidden="1" customWidth="1"/>
    <col min="7" max="7" width="8.85546875"/>
    <col min="8" max="8" width="9.42578125" hidden="1" customWidth="1"/>
    <col min="9" max="9" width="10" hidden="1" customWidth="1"/>
    <col min="10" max="10" width="10.140625" hidden="1" customWidth="1"/>
    <col min="11" max="11" width="9.85546875" hidden="1" customWidth="1"/>
    <col min="12" max="12" width="8.85546875"/>
    <col min="13" max="15" width="9.85546875" hidden="1" customWidth="1"/>
    <col min="16" max="16" width="9.5703125" hidden="1" customWidth="1"/>
    <col min="17" max="17" width="8.85546875"/>
    <col min="18" max="19" width="9" hidden="1" customWidth="1"/>
    <col min="20" max="20" width="9.140625" hidden="1" customWidth="1"/>
    <col min="21" max="21" width="9" hidden="1" customWidth="1"/>
    <col min="22" max="22" width="8.85546875"/>
    <col min="23" max="23" width="9.85546875" hidden="1" customWidth="1"/>
    <col min="24" max="24" width="9.140625" hidden="1" customWidth="1"/>
    <col min="25" max="25" width="9.5703125" hidden="1" customWidth="1"/>
    <col min="26" max="26" width="10.140625" hidden="1" customWidth="1"/>
    <col min="27" max="27" width="8.85546875" customWidth="1"/>
    <col min="28" max="31" width="8.85546875" hidden="1" customWidth="1"/>
    <col min="32" max="47" width="8.85546875" customWidth="1"/>
  </cols>
  <sheetData>
    <row r="1" spans="1:62" ht="18.75" x14ac:dyDescent="0.3">
      <c r="A1" s="11" t="s">
        <v>100</v>
      </c>
    </row>
    <row r="2" spans="1:62" ht="16.5" x14ac:dyDescent="0.3">
      <c r="A2" s="12" t="s">
        <v>315</v>
      </c>
    </row>
    <row r="3" spans="1:62" ht="16.5" x14ac:dyDescent="0.3">
      <c r="A3" s="12"/>
    </row>
    <row r="4" spans="1:62" ht="16.5" x14ac:dyDescent="0.3">
      <c r="A4" s="12" t="s">
        <v>138</v>
      </c>
    </row>
    <row r="5" spans="1:62" ht="16.5" x14ac:dyDescent="0.3">
      <c r="A5" s="12"/>
    </row>
    <row r="6" spans="1:62" s="4" customFormat="1" x14ac:dyDescent="0.25">
      <c r="A6" s="3" t="s">
        <v>11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13">
        <v>2023</v>
      </c>
      <c r="AJ6" s="1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  <c r="BA6" s="3">
        <v>2041</v>
      </c>
      <c r="BB6" s="3">
        <v>2042</v>
      </c>
      <c r="BC6" s="3">
        <v>2043</v>
      </c>
      <c r="BD6" s="3">
        <v>2044</v>
      </c>
      <c r="BE6" s="3">
        <v>2045</v>
      </c>
      <c r="BF6" s="3">
        <v>2046</v>
      </c>
      <c r="BG6" s="3">
        <v>2047</v>
      </c>
      <c r="BH6" s="3">
        <v>2048</v>
      </c>
      <c r="BI6" s="3">
        <v>2049</v>
      </c>
      <c r="BJ6" s="3">
        <v>2050</v>
      </c>
    </row>
    <row r="7" spans="1:62" x14ac:dyDescent="0.25">
      <c r="A7" t="s">
        <v>34</v>
      </c>
      <c r="B7" s="52">
        <v>133</v>
      </c>
      <c r="C7" s="52">
        <v>132</v>
      </c>
      <c r="D7" s="52">
        <v>131</v>
      </c>
      <c r="E7" s="52">
        <v>130</v>
      </c>
      <c r="F7" s="52">
        <v>129</v>
      </c>
      <c r="G7" s="52">
        <v>128</v>
      </c>
      <c r="H7" s="52">
        <v>127.83</v>
      </c>
      <c r="I7" s="52">
        <v>127.66</v>
      </c>
      <c r="J7" s="52">
        <v>127.49</v>
      </c>
      <c r="K7" s="52">
        <v>127.32</v>
      </c>
      <c r="L7" s="52">
        <v>128.02000000000001</v>
      </c>
      <c r="M7" s="52">
        <v>128.02000000000001</v>
      </c>
      <c r="N7" s="52">
        <v>129.94999999999999</v>
      </c>
      <c r="O7" s="52">
        <v>132.77000000000001</v>
      </c>
      <c r="P7" s="52">
        <v>134.51</v>
      </c>
      <c r="Q7" s="52">
        <v>136.26</v>
      </c>
      <c r="R7" s="52">
        <v>137.41</v>
      </c>
      <c r="S7" s="52">
        <v>140.19</v>
      </c>
      <c r="T7" s="52">
        <v>140.63999999999999</v>
      </c>
      <c r="U7" s="52">
        <v>140.88999999999999</v>
      </c>
      <c r="V7" s="52">
        <v>141.41</v>
      </c>
      <c r="W7" s="52">
        <v>141.38</v>
      </c>
      <c r="X7" s="52">
        <v>140.91</v>
      </c>
      <c r="Y7" s="52">
        <v>141.75</v>
      </c>
      <c r="Z7" s="52">
        <v>146.41</v>
      </c>
      <c r="AA7" s="52">
        <v>146.57</v>
      </c>
      <c r="AB7" s="52">
        <v>150.66</v>
      </c>
      <c r="AC7" s="52">
        <v>155.51</v>
      </c>
      <c r="AD7" s="52">
        <v>158.75</v>
      </c>
      <c r="AE7" s="52">
        <v>160.44999999999999</v>
      </c>
      <c r="AF7" s="52">
        <v>160.66</v>
      </c>
      <c r="AG7" s="52">
        <v>161.03</v>
      </c>
      <c r="AH7" s="52">
        <v>160.77000000000001</v>
      </c>
      <c r="AI7" s="52">
        <v>159.84</v>
      </c>
      <c r="AJ7" s="52">
        <v>162.27000000000001</v>
      </c>
      <c r="AK7" s="95">
        <v>165.15</v>
      </c>
      <c r="AL7" s="95">
        <v>166.42</v>
      </c>
      <c r="AM7" s="95">
        <v>167.69</v>
      </c>
      <c r="AN7" s="95">
        <v>168.96</v>
      </c>
      <c r="AO7" s="95">
        <v>170.23</v>
      </c>
      <c r="AP7" s="95">
        <v>171.5</v>
      </c>
      <c r="AQ7" s="95">
        <v>172.66</v>
      </c>
      <c r="AR7" s="95">
        <v>173.82</v>
      </c>
      <c r="AS7" s="95">
        <v>174.98</v>
      </c>
      <c r="AT7" s="95">
        <v>176.14</v>
      </c>
      <c r="AU7" s="95">
        <v>177.3</v>
      </c>
      <c r="AV7" s="95">
        <v>178.51</v>
      </c>
      <c r="AW7" s="95">
        <v>179.73</v>
      </c>
      <c r="AX7" s="95">
        <v>180.95</v>
      </c>
      <c r="AY7" s="95">
        <v>182.16</v>
      </c>
      <c r="AZ7" s="95">
        <v>183.38</v>
      </c>
      <c r="BA7" s="95">
        <v>184.25</v>
      </c>
      <c r="BB7" s="95">
        <v>185.13</v>
      </c>
      <c r="BC7" s="95">
        <v>186</v>
      </c>
      <c r="BD7" s="95">
        <v>186.87</v>
      </c>
      <c r="BE7" s="95">
        <v>187.74</v>
      </c>
      <c r="BF7" s="95">
        <v>188.62</v>
      </c>
      <c r="BG7" s="95">
        <v>189.49</v>
      </c>
      <c r="BH7" s="95">
        <v>190.36</v>
      </c>
      <c r="BI7" s="95">
        <v>191.24</v>
      </c>
      <c r="BJ7" s="95">
        <v>192.11</v>
      </c>
    </row>
    <row r="8" spans="1:62" x14ac:dyDescent="0.25">
      <c r="A8" t="s">
        <v>52</v>
      </c>
      <c r="B8" s="52">
        <v>110.52</v>
      </c>
      <c r="C8" s="52">
        <v>109.81</v>
      </c>
      <c r="D8" s="52">
        <v>109.11</v>
      </c>
      <c r="E8" s="52">
        <v>108.41</v>
      </c>
      <c r="F8" s="52">
        <v>107.7</v>
      </c>
      <c r="G8" s="52">
        <v>107</v>
      </c>
      <c r="H8" s="52">
        <v>106.55</v>
      </c>
      <c r="I8" s="52">
        <v>106.09</v>
      </c>
      <c r="J8" s="52">
        <v>105.64</v>
      </c>
      <c r="K8" s="52">
        <v>105.18</v>
      </c>
      <c r="L8" s="52">
        <v>105.8</v>
      </c>
      <c r="M8" s="52">
        <v>105.8</v>
      </c>
      <c r="N8" s="52">
        <v>107.06</v>
      </c>
      <c r="O8" s="52">
        <v>109.34</v>
      </c>
      <c r="P8" s="52">
        <v>111.09</v>
      </c>
      <c r="Q8" s="52">
        <v>112.55</v>
      </c>
      <c r="R8" s="52">
        <v>115.41</v>
      </c>
      <c r="S8" s="52">
        <v>119.47</v>
      </c>
      <c r="T8" s="52">
        <v>119.73</v>
      </c>
      <c r="U8" s="52">
        <v>119.4</v>
      </c>
      <c r="V8" s="52">
        <v>120.18</v>
      </c>
      <c r="W8" s="52">
        <v>119.81</v>
      </c>
      <c r="X8" s="52">
        <v>119.89</v>
      </c>
      <c r="Y8" s="52">
        <v>120.95</v>
      </c>
      <c r="Z8" s="52">
        <v>123.38</v>
      </c>
      <c r="AA8" s="52">
        <v>124.78</v>
      </c>
      <c r="AB8" s="52">
        <v>125.12</v>
      </c>
      <c r="AC8" s="52">
        <v>126.83</v>
      </c>
      <c r="AD8" s="52">
        <v>129.59</v>
      </c>
      <c r="AE8" s="52">
        <v>130.52000000000001</v>
      </c>
      <c r="AF8" s="52">
        <v>131.01</v>
      </c>
      <c r="AG8" s="52">
        <v>133.34</v>
      </c>
      <c r="AH8" s="52">
        <v>131.46</v>
      </c>
      <c r="AI8" s="52">
        <v>130.30000000000001</v>
      </c>
      <c r="AJ8" s="52">
        <v>132.16999999999999</v>
      </c>
      <c r="AK8" s="95">
        <v>132.38</v>
      </c>
      <c r="AL8" s="95">
        <v>133.44999999999999</v>
      </c>
      <c r="AM8" s="95">
        <v>134.51</v>
      </c>
      <c r="AN8" s="95">
        <v>135.58000000000001</v>
      </c>
      <c r="AO8" s="95">
        <v>136.63999999999999</v>
      </c>
      <c r="AP8" s="95">
        <v>137.71</v>
      </c>
      <c r="AQ8" s="95">
        <v>138.68</v>
      </c>
      <c r="AR8" s="95">
        <v>139.66</v>
      </c>
      <c r="AS8" s="95">
        <v>140.63</v>
      </c>
      <c r="AT8" s="95">
        <v>141.6</v>
      </c>
      <c r="AU8" s="95">
        <v>142.58000000000001</v>
      </c>
      <c r="AV8" s="95">
        <v>143.6</v>
      </c>
      <c r="AW8" s="95">
        <v>144.62</v>
      </c>
      <c r="AX8" s="95">
        <v>145.63999999999999</v>
      </c>
      <c r="AY8" s="95">
        <v>146.66</v>
      </c>
      <c r="AZ8" s="95">
        <v>147.68</v>
      </c>
      <c r="BA8" s="95">
        <v>148.41</v>
      </c>
      <c r="BB8" s="95">
        <v>149.15</v>
      </c>
      <c r="BC8" s="95">
        <v>149.88</v>
      </c>
      <c r="BD8" s="95">
        <v>150.62</v>
      </c>
      <c r="BE8" s="95">
        <v>151.35</v>
      </c>
      <c r="BF8" s="95">
        <v>152.09</v>
      </c>
      <c r="BG8" s="95">
        <v>152.82</v>
      </c>
      <c r="BH8" s="95">
        <v>153.56</v>
      </c>
      <c r="BI8" s="95">
        <v>154.29</v>
      </c>
      <c r="BJ8" s="95">
        <v>155.03</v>
      </c>
    </row>
    <row r="9" spans="1:62" x14ac:dyDescent="0.25">
      <c r="A9" t="s">
        <v>237</v>
      </c>
      <c r="B9" s="99" t="s">
        <v>23</v>
      </c>
      <c r="C9" s="99" t="s">
        <v>23</v>
      </c>
      <c r="D9" s="99" t="s">
        <v>23</v>
      </c>
      <c r="E9" s="99" t="s">
        <v>23</v>
      </c>
      <c r="F9" s="99" t="s">
        <v>23</v>
      </c>
      <c r="G9" s="99" t="s">
        <v>23</v>
      </c>
      <c r="H9" s="99" t="s">
        <v>23</v>
      </c>
      <c r="I9" s="99" t="s">
        <v>23</v>
      </c>
      <c r="J9" s="99" t="s">
        <v>23</v>
      </c>
      <c r="K9" s="99" t="s">
        <v>23</v>
      </c>
      <c r="L9" s="99" t="s">
        <v>23</v>
      </c>
      <c r="M9" s="99" t="s">
        <v>23</v>
      </c>
      <c r="N9" s="99" t="s">
        <v>23</v>
      </c>
      <c r="O9" s="99" t="s">
        <v>23</v>
      </c>
      <c r="P9" s="99" t="s">
        <v>23</v>
      </c>
      <c r="Q9" s="99" t="s">
        <v>23</v>
      </c>
      <c r="R9" s="99" t="s">
        <v>23</v>
      </c>
      <c r="S9" s="99" t="s">
        <v>23</v>
      </c>
      <c r="T9" s="99" t="s">
        <v>23</v>
      </c>
      <c r="U9" s="99" t="s">
        <v>23</v>
      </c>
      <c r="V9" s="99" t="s">
        <v>23</v>
      </c>
      <c r="W9" s="99" t="s">
        <v>23</v>
      </c>
      <c r="X9" s="99" t="s">
        <v>23</v>
      </c>
      <c r="Y9" s="99" t="s">
        <v>23</v>
      </c>
      <c r="Z9" s="99" t="s">
        <v>23</v>
      </c>
      <c r="AA9" s="99" t="s">
        <v>23</v>
      </c>
      <c r="AB9" s="99" t="s">
        <v>23</v>
      </c>
      <c r="AC9" s="99" t="s">
        <v>23</v>
      </c>
      <c r="AD9" s="99" t="s">
        <v>23</v>
      </c>
      <c r="AE9" s="99" t="s">
        <v>23</v>
      </c>
      <c r="AF9" s="99" t="s">
        <v>23</v>
      </c>
      <c r="AG9" s="99" t="s">
        <v>23</v>
      </c>
      <c r="AH9" s="99" t="s">
        <v>23</v>
      </c>
      <c r="AI9" s="99" t="s">
        <v>23</v>
      </c>
      <c r="AJ9" s="99" t="s">
        <v>23</v>
      </c>
      <c r="AK9" s="96">
        <v>154.33000000000001</v>
      </c>
      <c r="AL9" s="96">
        <v>155.06</v>
      </c>
      <c r="AM9" s="96">
        <v>155.80000000000001</v>
      </c>
      <c r="AN9" s="96">
        <v>156.54</v>
      </c>
      <c r="AO9" s="96">
        <v>157.27000000000001</v>
      </c>
      <c r="AP9" s="96">
        <v>158.01</v>
      </c>
      <c r="AQ9" s="96">
        <v>158.75</v>
      </c>
      <c r="AR9" s="96">
        <v>159.47999999999999</v>
      </c>
      <c r="AS9" s="96">
        <v>160.22</v>
      </c>
      <c r="AT9" s="96">
        <v>160.96</v>
      </c>
      <c r="AU9" s="96">
        <v>161.69</v>
      </c>
      <c r="AV9" s="96">
        <v>162.43</v>
      </c>
      <c r="AW9" s="96">
        <v>163.16999999999999</v>
      </c>
      <c r="AX9" s="96">
        <v>163.9</v>
      </c>
      <c r="AY9" s="96">
        <v>164.64</v>
      </c>
      <c r="AZ9" s="96">
        <v>165.38</v>
      </c>
      <c r="BA9" s="96">
        <v>165.9</v>
      </c>
      <c r="BB9" s="96">
        <v>166.41</v>
      </c>
      <c r="BC9" s="96">
        <v>166.93</v>
      </c>
      <c r="BD9" s="96">
        <v>167.45</v>
      </c>
      <c r="BE9" s="96">
        <v>167.97</v>
      </c>
      <c r="BF9" s="96">
        <v>168.48</v>
      </c>
      <c r="BG9" s="96">
        <v>169</v>
      </c>
      <c r="BH9" s="96">
        <v>169.52</v>
      </c>
      <c r="BI9" s="96">
        <v>170.04</v>
      </c>
      <c r="BJ9" s="96">
        <v>170.56</v>
      </c>
    </row>
    <row r="10" spans="1:62" x14ac:dyDescent="0.25">
      <c r="A10" t="s">
        <v>238</v>
      </c>
      <c r="B10" s="99" t="s">
        <v>23</v>
      </c>
      <c r="C10" s="99" t="s">
        <v>23</v>
      </c>
      <c r="D10" s="99" t="s">
        <v>23</v>
      </c>
      <c r="E10" s="99" t="s">
        <v>23</v>
      </c>
      <c r="F10" s="99" t="s">
        <v>23</v>
      </c>
      <c r="G10" s="99" t="s">
        <v>23</v>
      </c>
      <c r="H10" s="99" t="s">
        <v>23</v>
      </c>
      <c r="I10" s="99" t="s">
        <v>23</v>
      </c>
      <c r="J10" s="99" t="s">
        <v>23</v>
      </c>
      <c r="K10" s="99" t="s">
        <v>23</v>
      </c>
      <c r="L10" s="99" t="s">
        <v>23</v>
      </c>
      <c r="M10" s="99" t="s">
        <v>23</v>
      </c>
      <c r="N10" s="99" t="s">
        <v>23</v>
      </c>
      <c r="O10" s="99" t="s">
        <v>23</v>
      </c>
      <c r="P10" s="99" t="s">
        <v>23</v>
      </c>
      <c r="Q10" s="99" t="s">
        <v>23</v>
      </c>
      <c r="R10" s="99" t="s">
        <v>23</v>
      </c>
      <c r="S10" s="99" t="s">
        <v>23</v>
      </c>
      <c r="T10" s="99" t="s">
        <v>23</v>
      </c>
      <c r="U10" s="99" t="s">
        <v>23</v>
      </c>
      <c r="V10" s="99" t="s">
        <v>23</v>
      </c>
      <c r="W10" s="99" t="s">
        <v>23</v>
      </c>
      <c r="X10" s="99" t="s">
        <v>23</v>
      </c>
      <c r="Y10" s="99" t="s">
        <v>23</v>
      </c>
      <c r="Z10" s="99" t="s">
        <v>23</v>
      </c>
      <c r="AA10" s="99" t="s">
        <v>23</v>
      </c>
      <c r="AB10" s="99" t="s">
        <v>23</v>
      </c>
      <c r="AC10" s="99" t="s">
        <v>23</v>
      </c>
      <c r="AD10" s="99" t="s">
        <v>23</v>
      </c>
      <c r="AE10" s="99" t="s">
        <v>23</v>
      </c>
      <c r="AF10" s="99" t="s">
        <v>23</v>
      </c>
      <c r="AG10" s="99" t="s">
        <v>23</v>
      </c>
      <c r="AH10" s="99" t="s">
        <v>23</v>
      </c>
      <c r="AI10" s="99" t="s">
        <v>23</v>
      </c>
      <c r="AJ10" s="99" t="s">
        <v>23</v>
      </c>
      <c r="AK10" s="96">
        <v>123.46</v>
      </c>
      <c r="AL10" s="96">
        <v>124.08</v>
      </c>
      <c r="AM10" s="96">
        <v>124.71</v>
      </c>
      <c r="AN10" s="96">
        <v>125.33</v>
      </c>
      <c r="AO10" s="96">
        <v>125.95</v>
      </c>
      <c r="AP10" s="96">
        <v>126.57</v>
      </c>
      <c r="AQ10" s="96">
        <v>127.2</v>
      </c>
      <c r="AR10" s="96">
        <v>127.83</v>
      </c>
      <c r="AS10" s="96">
        <v>128.44999999999999</v>
      </c>
      <c r="AT10" s="96">
        <v>129.08000000000001</v>
      </c>
      <c r="AU10" s="96">
        <v>129.71</v>
      </c>
      <c r="AV10" s="96">
        <v>130.33000000000001</v>
      </c>
      <c r="AW10" s="96">
        <v>130.94</v>
      </c>
      <c r="AX10" s="96">
        <v>131.56</v>
      </c>
      <c r="AY10" s="96">
        <v>132.18</v>
      </c>
      <c r="AZ10" s="96">
        <v>132.79</v>
      </c>
      <c r="BA10" s="96">
        <v>133.22999999999999</v>
      </c>
      <c r="BB10" s="96">
        <v>133.66999999999999</v>
      </c>
      <c r="BC10" s="96">
        <v>134.1</v>
      </c>
      <c r="BD10" s="96">
        <v>134.54</v>
      </c>
      <c r="BE10" s="96">
        <v>134.97</v>
      </c>
      <c r="BF10" s="96">
        <v>135.41</v>
      </c>
      <c r="BG10" s="96">
        <v>135.84</v>
      </c>
      <c r="BH10" s="96">
        <v>136.28</v>
      </c>
      <c r="BI10" s="96">
        <v>136.72</v>
      </c>
      <c r="BJ10" s="96">
        <v>137.15</v>
      </c>
    </row>
    <row r="11" spans="1:62" x14ac:dyDescent="0.25">
      <c r="A11" t="s">
        <v>2</v>
      </c>
      <c r="B11" s="93">
        <v>28.689999999999998</v>
      </c>
      <c r="C11" s="93">
        <v>28.09</v>
      </c>
      <c r="D11" s="93">
        <v>27.5</v>
      </c>
      <c r="E11" s="93">
        <v>26.9</v>
      </c>
      <c r="F11" s="93">
        <v>26.3</v>
      </c>
      <c r="G11" s="93">
        <v>25.7</v>
      </c>
      <c r="H11" s="93">
        <v>25.97</v>
      </c>
      <c r="I11" s="93">
        <v>26.23</v>
      </c>
      <c r="J11" s="93">
        <v>26.5</v>
      </c>
      <c r="K11" s="93">
        <v>26.61</v>
      </c>
      <c r="L11" s="93">
        <v>26.61</v>
      </c>
      <c r="M11" s="93">
        <v>27.17</v>
      </c>
      <c r="N11" s="93">
        <v>27.17</v>
      </c>
      <c r="O11" s="93">
        <v>27.229999999999997</v>
      </c>
      <c r="P11" s="93">
        <v>27.2</v>
      </c>
      <c r="Q11" s="93">
        <v>26.49</v>
      </c>
      <c r="R11" s="93">
        <v>26.029999999999998</v>
      </c>
      <c r="S11" s="93">
        <v>26.43</v>
      </c>
      <c r="T11" s="93">
        <v>25.76</v>
      </c>
      <c r="U11" s="93">
        <v>25.97</v>
      </c>
      <c r="V11" s="93">
        <v>25.13</v>
      </c>
      <c r="W11" s="93">
        <v>25.14</v>
      </c>
      <c r="X11" s="93">
        <v>25.560000000000002</v>
      </c>
      <c r="Y11" s="93">
        <v>25.2</v>
      </c>
      <c r="Z11" s="93">
        <v>24.810000000000002</v>
      </c>
      <c r="AA11" s="93">
        <v>24.24</v>
      </c>
      <c r="AB11" s="93">
        <v>23.94</v>
      </c>
      <c r="AC11" s="93">
        <v>24.130000000000003</v>
      </c>
      <c r="AD11" s="93">
        <v>23.79</v>
      </c>
      <c r="AE11" s="93">
        <v>24.17</v>
      </c>
      <c r="AF11" s="93">
        <v>23.840000000000003</v>
      </c>
      <c r="AG11" s="93">
        <v>23.54</v>
      </c>
      <c r="AH11" s="93">
        <v>23.2</v>
      </c>
      <c r="AI11" s="93">
        <v>22.96</v>
      </c>
      <c r="AJ11" s="93">
        <v>21.689999999999998</v>
      </c>
      <c r="AK11" s="97">
        <v>23.41</v>
      </c>
      <c r="AL11" s="97">
        <v>23.57</v>
      </c>
      <c r="AM11" s="97">
        <v>23.73</v>
      </c>
      <c r="AN11" s="97">
        <v>23.88</v>
      </c>
      <c r="AO11" s="97">
        <v>24.04</v>
      </c>
      <c r="AP11" s="97">
        <v>24.200000000000003</v>
      </c>
      <c r="AQ11" s="97">
        <v>24.36</v>
      </c>
      <c r="AR11" s="97">
        <v>24.53</v>
      </c>
      <c r="AS11" s="97">
        <v>24.69</v>
      </c>
      <c r="AT11" s="97">
        <v>24.84</v>
      </c>
      <c r="AU11" s="97">
        <v>25.01</v>
      </c>
      <c r="AV11" s="97">
        <v>25.17</v>
      </c>
      <c r="AW11" s="97">
        <v>25.339999999999996</v>
      </c>
      <c r="AX11" s="97">
        <v>25.5</v>
      </c>
      <c r="AY11" s="97">
        <v>25.669999999999998</v>
      </c>
      <c r="AZ11" s="97">
        <v>25.83</v>
      </c>
      <c r="BA11" s="97">
        <v>26</v>
      </c>
      <c r="BB11" s="97">
        <v>26.17</v>
      </c>
      <c r="BC11" s="97">
        <v>26.36</v>
      </c>
      <c r="BD11" s="97">
        <v>26.53</v>
      </c>
      <c r="BE11" s="97">
        <v>26.700000000000003</v>
      </c>
      <c r="BF11" s="97">
        <v>26.86</v>
      </c>
      <c r="BG11" s="97">
        <v>27.03</v>
      </c>
      <c r="BH11" s="97">
        <v>27.19</v>
      </c>
      <c r="BI11" s="97">
        <v>27.34</v>
      </c>
      <c r="BJ11" s="97">
        <v>27.51</v>
      </c>
    </row>
    <row r="12" spans="1:62" x14ac:dyDescent="0.25">
      <c r="A12" t="s">
        <v>3</v>
      </c>
      <c r="B12" s="93">
        <v>0.73</v>
      </c>
      <c r="C12" s="93">
        <v>0.72</v>
      </c>
      <c r="D12" s="93">
        <v>0.71</v>
      </c>
      <c r="E12" s="93">
        <v>0.7</v>
      </c>
      <c r="F12" s="93">
        <v>0.68</v>
      </c>
      <c r="G12" s="93">
        <v>0.67</v>
      </c>
      <c r="H12" s="93">
        <v>0.67</v>
      </c>
      <c r="I12" s="93">
        <v>0.66</v>
      </c>
      <c r="J12" s="93">
        <v>0.65</v>
      </c>
      <c r="K12" s="93">
        <v>0.64</v>
      </c>
      <c r="L12" s="93">
        <v>0.64</v>
      </c>
      <c r="M12" s="93">
        <v>0.64</v>
      </c>
      <c r="N12" s="93">
        <v>0.65</v>
      </c>
      <c r="O12" s="93">
        <v>0.57999999999999996</v>
      </c>
      <c r="P12" s="93">
        <v>0.63</v>
      </c>
      <c r="Q12" s="93">
        <v>0.67</v>
      </c>
      <c r="R12" s="93">
        <v>0.51</v>
      </c>
      <c r="S12" s="93">
        <v>0.53</v>
      </c>
      <c r="T12" s="93">
        <v>0.55000000000000004</v>
      </c>
      <c r="U12" s="93">
        <v>0.51</v>
      </c>
      <c r="V12" s="93">
        <v>0.49</v>
      </c>
      <c r="W12" s="93">
        <v>0.49</v>
      </c>
      <c r="X12" s="93">
        <v>0.51</v>
      </c>
      <c r="Y12" s="93">
        <v>0.49</v>
      </c>
      <c r="Z12" s="93">
        <v>0.47</v>
      </c>
      <c r="AA12" s="93">
        <v>0.48</v>
      </c>
      <c r="AB12" s="93">
        <v>0.48</v>
      </c>
      <c r="AC12" s="93">
        <v>0.48</v>
      </c>
      <c r="AD12" s="93">
        <v>0.48</v>
      </c>
      <c r="AE12" s="93">
        <v>0.47</v>
      </c>
      <c r="AF12" s="93">
        <v>0.45</v>
      </c>
      <c r="AG12" s="93">
        <v>0.4</v>
      </c>
      <c r="AH12" s="93">
        <v>0.39</v>
      </c>
      <c r="AI12" s="93">
        <v>0.37</v>
      </c>
      <c r="AJ12" s="93">
        <v>0.36</v>
      </c>
      <c r="AK12" s="97">
        <v>0.34</v>
      </c>
      <c r="AL12" s="97">
        <v>0.33</v>
      </c>
      <c r="AM12" s="97">
        <v>0.33</v>
      </c>
      <c r="AN12" s="97">
        <v>0.32</v>
      </c>
      <c r="AO12" s="97">
        <v>0.32</v>
      </c>
      <c r="AP12" s="97">
        <v>0.31</v>
      </c>
      <c r="AQ12" s="97">
        <v>0.31</v>
      </c>
      <c r="AR12" s="97">
        <v>0.31</v>
      </c>
      <c r="AS12" s="97">
        <v>0.3</v>
      </c>
      <c r="AT12" s="97">
        <v>0.3</v>
      </c>
      <c r="AU12" s="97">
        <v>0.3</v>
      </c>
      <c r="AV12" s="97">
        <v>0.28999999999999998</v>
      </c>
      <c r="AW12" s="97">
        <v>0.28999999999999998</v>
      </c>
      <c r="AX12" s="97">
        <v>0.28000000000000003</v>
      </c>
      <c r="AY12" s="97">
        <v>0.28000000000000003</v>
      </c>
      <c r="AZ12" s="97">
        <v>0.27</v>
      </c>
      <c r="BA12" s="97">
        <v>0.27</v>
      </c>
      <c r="BB12" s="97">
        <v>0.27</v>
      </c>
      <c r="BC12" s="97">
        <v>0.26</v>
      </c>
      <c r="BD12" s="97">
        <v>0.26</v>
      </c>
      <c r="BE12" s="97">
        <v>0.25</v>
      </c>
      <c r="BF12" s="97">
        <v>0.25</v>
      </c>
      <c r="BG12" s="97">
        <v>0.24</v>
      </c>
      <c r="BH12" s="97">
        <v>0.24</v>
      </c>
      <c r="BI12" s="97">
        <v>0.23</v>
      </c>
      <c r="BJ12" s="97">
        <v>0.23</v>
      </c>
    </row>
    <row r="13" spans="1:62" x14ac:dyDescent="0.25">
      <c r="A13" s="2" t="s">
        <v>4</v>
      </c>
      <c r="B13" s="94">
        <v>4.53</v>
      </c>
      <c r="C13" s="94">
        <v>4.28</v>
      </c>
      <c r="D13" s="94">
        <v>4.03</v>
      </c>
      <c r="E13" s="94">
        <v>3.78</v>
      </c>
      <c r="F13" s="94">
        <v>3.53</v>
      </c>
      <c r="G13" s="94">
        <v>3.28</v>
      </c>
      <c r="H13" s="94">
        <v>3.25</v>
      </c>
      <c r="I13" s="94">
        <v>3.21</v>
      </c>
      <c r="J13" s="94">
        <v>3.18</v>
      </c>
      <c r="K13" s="94">
        <v>3.15</v>
      </c>
      <c r="L13" s="94">
        <v>3.12</v>
      </c>
      <c r="M13" s="94">
        <v>3.12</v>
      </c>
      <c r="N13" s="94">
        <v>3.25</v>
      </c>
      <c r="O13" s="94">
        <v>3.17</v>
      </c>
      <c r="P13" s="94">
        <v>3.19</v>
      </c>
      <c r="Q13" s="94">
        <v>3.18</v>
      </c>
      <c r="R13" s="94">
        <v>3.03</v>
      </c>
      <c r="S13" s="94">
        <v>3.1</v>
      </c>
      <c r="T13" s="94">
        <v>3.02</v>
      </c>
      <c r="U13" s="94">
        <v>2.94</v>
      </c>
      <c r="V13" s="94">
        <v>2.82</v>
      </c>
      <c r="W13" s="94">
        <v>2.82</v>
      </c>
      <c r="X13" s="94">
        <v>2.84</v>
      </c>
      <c r="Y13" s="94">
        <v>2.85</v>
      </c>
      <c r="Z13" s="94">
        <v>2.93</v>
      </c>
      <c r="AA13" s="94">
        <v>2.9</v>
      </c>
      <c r="AB13" s="94">
        <v>2.86</v>
      </c>
      <c r="AC13" s="94">
        <v>3.04</v>
      </c>
      <c r="AD13" s="94">
        <v>2.99</v>
      </c>
      <c r="AE13" s="94">
        <v>2.94</v>
      </c>
      <c r="AF13" s="94">
        <v>2.93</v>
      </c>
      <c r="AG13" s="94">
        <v>2.7</v>
      </c>
      <c r="AH13" s="94">
        <v>2.63</v>
      </c>
      <c r="AI13" s="94">
        <v>2.56</v>
      </c>
      <c r="AJ13" s="94">
        <v>2.66</v>
      </c>
      <c r="AK13" s="98">
        <v>2.76</v>
      </c>
      <c r="AL13" s="98">
        <v>2.72</v>
      </c>
      <c r="AM13" s="98">
        <v>2.68</v>
      </c>
      <c r="AN13" s="98">
        <v>2.64</v>
      </c>
      <c r="AO13" s="98">
        <v>2.6</v>
      </c>
      <c r="AP13" s="98">
        <v>2.56</v>
      </c>
      <c r="AQ13" s="98">
        <v>2.5099999999999998</v>
      </c>
      <c r="AR13" s="98">
        <v>2.4700000000000002</v>
      </c>
      <c r="AS13" s="98">
        <v>2.42</v>
      </c>
      <c r="AT13" s="98">
        <v>2.38</v>
      </c>
      <c r="AU13" s="98">
        <v>2.33</v>
      </c>
      <c r="AV13" s="98">
        <v>2.29</v>
      </c>
      <c r="AW13" s="98">
        <v>2.25</v>
      </c>
      <c r="AX13" s="98">
        <v>2.21</v>
      </c>
      <c r="AY13" s="98">
        <v>2.17</v>
      </c>
      <c r="AZ13" s="98">
        <v>2.13</v>
      </c>
      <c r="BA13" s="98">
        <v>2.08</v>
      </c>
      <c r="BB13" s="98">
        <v>2.04</v>
      </c>
      <c r="BC13" s="98">
        <v>1.99</v>
      </c>
      <c r="BD13" s="98">
        <v>1.94</v>
      </c>
      <c r="BE13" s="98">
        <v>1.9</v>
      </c>
      <c r="BF13" s="98">
        <v>1.86</v>
      </c>
      <c r="BG13" s="98">
        <v>1.82</v>
      </c>
      <c r="BH13" s="98">
        <v>1.78</v>
      </c>
      <c r="BI13" s="98">
        <v>1.74</v>
      </c>
      <c r="BJ13" s="98">
        <v>1.69</v>
      </c>
    </row>
    <row r="15" spans="1:62" x14ac:dyDescent="0.25">
      <c r="A15" t="s">
        <v>115</v>
      </c>
      <c r="B15" t="s">
        <v>165</v>
      </c>
    </row>
    <row r="16" spans="1:62" x14ac:dyDescent="0.25">
      <c r="B16" t="s">
        <v>166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42"/>
  <sheetViews>
    <sheetView workbookViewId="0">
      <pane xSplit="2" ySplit="6" topLeftCell="W7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35" bestFit="1" customWidth="1"/>
    <col min="2" max="2" width="30.140625" customWidth="1"/>
    <col min="3" max="3" width="9.140625" customWidth="1"/>
    <col min="4" max="6" width="9.140625" hidden="1" customWidth="1"/>
    <col min="7" max="7" width="0" hidden="1" customWidth="1"/>
    <col min="8" max="8" width="9.140625" customWidth="1"/>
    <col min="9" max="11" width="9.140625" hidden="1" customWidth="1"/>
    <col min="12" max="12" width="0" hidden="1" customWidth="1"/>
    <col min="13" max="13" width="9.140625" customWidth="1"/>
    <col min="14" max="16" width="9.140625" hidden="1" customWidth="1"/>
    <col min="17" max="17" width="0" hidden="1" customWidth="1"/>
    <col min="18" max="18" width="9.140625" customWidth="1"/>
    <col min="19" max="21" width="9.140625" hidden="1" customWidth="1"/>
    <col min="22" max="22" width="0" hidden="1" customWidth="1"/>
    <col min="23" max="23" width="9.140625" customWidth="1"/>
    <col min="24" max="26" width="9.140625" hidden="1" customWidth="1"/>
    <col min="27" max="27" width="8.85546875" hidden="1" customWidth="1"/>
    <col min="28" max="28" width="8.85546875" customWidth="1"/>
    <col min="29" max="32" width="8.85546875" hidden="1" customWidth="1"/>
    <col min="33" max="47" width="8.85546875" customWidth="1"/>
  </cols>
  <sheetData>
    <row r="1" spans="1:63" ht="18.75" x14ac:dyDescent="0.3">
      <c r="A1" s="11" t="s">
        <v>102</v>
      </c>
    </row>
    <row r="2" spans="1:63" ht="16.5" x14ac:dyDescent="0.3">
      <c r="A2" s="12" t="s">
        <v>315</v>
      </c>
    </row>
    <row r="4" spans="1:63" ht="16.5" x14ac:dyDescent="0.3">
      <c r="A4" s="12" t="s">
        <v>139</v>
      </c>
    </row>
    <row r="5" spans="1:63" ht="16.5" x14ac:dyDescent="0.3">
      <c r="A5" s="12"/>
    </row>
    <row r="6" spans="1:63" s="4" customFormat="1" x14ac:dyDescent="0.25">
      <c r="A6" s="3" t="s">
        <v>221</v>
      </c>
      <c r="B6" s="3" t="s">
        <v>11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t="s">
        <v>0</v>
      </c>
      <c r="B7" t="s">
        <v>34</v>
      </c>
      <c r="C7" s="82" t="s">
        <v>23</v>
      </c>
      <c r="D7" s="82" t="s">
        <v>23</v>
      </c>
      <c r="E7" s="82" t="s">
        <v>23</v>
      </c>
      <c r="F7" s="82" t="s">
        <v>23</v>
      </c>
      <c r="G7" s="82" t="s">
        <v>23</v>
      </c>
      <c r="H7" s="82" t="s">
        <v>23</v>
      </c>
      <c r="I7" s="82" t="s">
        <v>23</v>
      </c>
      <c r="J7" s="82" t="s">
        <v>23</v>
      </c>
      <c r="K7" s="82" t="s">
        <v>23</v>
      </c>
      <c r="L7" s="82" t="s">
        <v>23</v>
      </c>
      <c r="M7" s="82" t="s">
        <v>23</v>
      </c>
      <c r="N7" s="82" t="s">
        <v>23</v>
      </c>
      <c r="O7" s="82" t="s">
        <v>23</v>
      </c>
      <c r="P7" s="29">
        <v>8528</v>
      </c>
      <c r="Q7" s="29">
        <v>8745</v>
      </c>
      <c r="R7" s="29">
        <v>8971</v>
      </c>
      <c r="S7" s="29">
        <v>9093</v>
      </c>
      <c r="T7" s="29">
        <v>9234</v>
      </c>
      <c r="U7" s="29">
        <v>9239</v>
      </c>
      <c r="V7" s="29">
        <v>9357</v>
      </c>
      <c r="W7" s="29">
        <v>9420</v>
      </c>
      <c r="X7" s="29">
        <v>9265</v>
      </c>
      <c r="Y7" s="29">
        <v>9374</v>
      </c>
      <c r="Z7" s="29">
        <v>9496</v>
      </c>
      <c r="AA7" s="29">
        <v>10044</v>
      </c>
      <c r="AB7" s="29">
        <v>10356</v>
      </c>
      <c r="AC7" s="29">
        <v>10410</v>
      </c>
      <c r="AD7" s="29">
        <v>10515</v>
      </c>
      <c r="AE7" s="29">
        <v>10674</v>
      </c>
      <c r="AF7" s="29">
        <v>10900</v>
      </c>
      <c r="AG7" s="29">
        <v>10948</v>
      </c>
      <c r="AH7" s="29">
        <v>11163</v>
      </c>
      <c r="AI7" s="29">
        <v>11127</v>
      </c>
      <c r="AJ7" s="29">
        <v>11171</v>
      </c>
      <c r="AK7" s="29">
        <v>11354</v>
      </c>
      <c r="AL7" s="6">
        <v>11602</v>
      </c>
      <c r="AM7" s="6">
        <v>11750.6</v>
      </c>
      <c r="AN7" s="6">
        <v>11899.2</v>
      </c>
      <c r="AO7" s="6">
        <v>12047.800000000001</v>
      </c>
      <c r="AP7" s="6">
        <v>12196.400000000001</v>
      </c>
      <c r="AQ7" s="6">
        <v>12345</v>
      </c>
      <c r="AR7" s="6">
        <v>12480.8</v>
      </c>
      <c r="AS7" s="6">
        <v>12616.599999999999</v>
      </c>
      <c r="AT7" s="6">
        <v>12752.399999999998</v>
      </c>
      <c r="AU7" s="6">
        <v>12888.199999999997</v>
      </c>
      <c r="AV7" s="6">
        <v>13024</v>
      </c>
      <c r="AW7" s="6">
        <v>13166.4</v>
      </c>
      <c r="AX7" s="6">
        <v>13308.8</v>
      </c>
      <c r="AY7" s="6">
        <v>13451.199999999999</v>
      </c>
      <c r="AZ7" s="6">
        <v>13593.599999999999</v>
      </c>
      <c r="BA7" s="6">
        <v>13736</v>
      </c>
      <c r="BB7" s="6">
        <v>13838.4</v>
      </c>
      <c r="BC7" s="6">
        <v>13940.8</v>
      </c>
      <c r="BD7" s="6">
        <v>14043.199999999999</v>
      </c>
      <c r="BE7" s="6">
        <v>14145.599999999999</v>
      </c>
      <c r="BF7" s="6">
        <v>14247.999999999998</v>
      </c>
      <c r="BG7" s="6">
        <v>14350.399999999998</v>
      </c>
      <c r="BH7" s="6">
        <v>14452.799999999997</v>
      </c>
      <c r="BI7" s="6">
        <v>14555.199999999997</v>
      </c>
      <c r="BJ7" s="6">
        <v>14657.599999999997</v>
      </c>
      <c r="BK7" s="6">
        <v>14760</v>
      </c>
    </row>
    <row r="8" spans="1:63" x14ac:dyDescent="0.25">
      <c r="B8" t="s">
        <v>52</v>
      </c>
      <c r="C8" s="82" t="s">
        <v>23</v>
      </c>
      <c r="D8" s="82" t="s">
        <v>23</v>
      </c>
      <c r="E8" s="82" t="s">
        <v>23</v>
      </c>
      <c r="F8" s="82" t="s">
        <v>23</v>
      </c>
      <c r="G8" s="82" t="s">
        <v>23</v>
      </c>
      <c r="H8" s="82" t="s">
        <v>23</v>
      </c>
      <c r="I8" s="82" t="s">
        <v>23</v>
      </c>
      <c r="J8" s="82" t="s">
        <v>23</v>
      </c>
      <c r="K8" s="82" t="s">
        <v>23</v>
      </c>
      <c r="L8" s="82" t="s">
        <v>23</v>
      </c>
      <c r="M8" s="82" t="s">
        <v>23</v>
      </c>
      <c r="N8" s="82" t="s">
        <v>23</v>
      </c>
      <c r="O8" s="82" t="s">
        <v>23</v>
      </c>
      <c r="P8" s="29">
        <v>6004</v>
      </c>
      <c r="Q8" s="29">
        <v>6185</v>
      </c>
      <c r="R8" s="29">
        <v>6346</v>
      </c>
      <c r="S8" s="29">
        <v>6436</v>
      </c>
      <c r="T8" s="29">
        <v>6555</v>
      </c>
      <c r="U8" s="29">
        <v>6603</v>
      </c>
      <c r="V8" s="29">
        <v>6623</v>
      </c>
      <c r="W8" s="29">
        <v>6680</v>
      </c>
      <c r="X8" s="29">
        <v>6584</v>
      </c>
      <c r="Y8" s="29">
        <v>6665</v>
      </c>
      <c r="Z8" s="29">
        <v>6787</v>
      </c>
      <c r="AA8" s="29">
        <v>7207</v>
      </c>
      <c r="AB8" s="29">
        <v>7376</v>
      </c>
      <c r="AC8" s="29">
        <v>7300</v>
      </c>
      <c r="AD8" s="29">
        <v>7339</v>
      </c>
      <c r="AE8" s="29">
        <v>7444</v>
      </c>
      <c r="AF8" s="29">
        <v>7545</v>
      </c>
      <c r="AG8" s="29">
        <v>7545</v>
      </c>
      <c r="AH8" s="29">
        <v>7652</v>
      </c>
      <c r="AI8" s="29">
        <v>7637</v>
      </c>
      <c r="AJ8" s="29">
        <v>7699</v>
      </c>
      <c r="AK8" s="29">
        <v>7798</v>
      </c>
      <c r="AL8" s="6">
        <v>7793</v>
      </c>
      <c r="AM8" s="6">
        <v>7892.8</v>
      </c>
      <c r="AN8" s="6">
        <v>7992.6</v>
      </c>
      <c r="AO8" s="6">
        <v>8092.4000000000005</v>
      </c>
      <c r="AP8" s="6">
        <v>8192.2000000000007</v>
      </c>
      <c r="AQ8" s="6">
        <v>8292</v>
      </c>
      <c r="AR8" s="6">
        <v>8383.4</v>
      </c>
      <c r="AS8" s="6">
        <v>8474.7999999999993</v>
      </c>
      <c r="AT8" s="6">
        <v>8566.1999999999989</v>
      </c>
      <c r="AU8" s="6">
        <v>8657.5999999999985</v>
      </c>
      <c r="AV8" s="6">
        <v>8749</v>
      </c>
      <c r="AW8" s="6">
        <v>8844.6</v>
      </c>
      <c r="AX8" s="6">
        <v>8940.2000000000007</v>
      </c>
      <c r="AY8" s="6">
        <v>9035.8000000000011</v>
      </c>
      <c r="AZ8" s="6">
        <v>9131.4000000000015</v>
      </c>
      <c r="BA8" s="6">
        <v>9227</v>
      </c>
      <c r="BB8" s="6">
        <v>9295.7000000000007</v>
      </c>
      <c r="BC8" s="6">
        <v>9364.4000000000015</v>
      </c>
      <c r="BD8" s="6">
        <v>9433.1000000000022</v>
      </c>
      <c r="BE8" s="6">
        <v>9501.8000000000029</v>
      </c>
      <c r="BF8" s="6">
        <v>9570.5000000000036</v>
      </c>
      <c r="BG8" s="6">
        <v>9639.2000000000044</v>
      </c>
      <c r="BH8" s="6">
        <v>9707.9000000000051</v>
      </c>
      <c r="BI8" s="6">
        <v>9776.6000000000058</v>
      </c>
      <c r="BJ8" s="6">
        <v>9845.3000000000065</v>
      </c>
      <c r="BK8" s="6">
        <v>9914</v>
      </c>
    </row>
    <row r="9" spans="1:63" x14ac:dyDescent="0.25">
      <c r="B9" t="s">
        <v>237</v>
      </c>
      <c r="C9" s="82" t="s">
        <v>23</v>
      </c>
      <c r="D9" s="82" t="s">
        <v>23</v>
      </c>
      <c r="E9" s="82" t="s">
        <v>23</v>
      </c>
      <c r="F9" s="82" t="s">
        <v>23</v>
      </c>
      <c r="G9" s="82" t="s">
        <v>23</v>
      </c>
      <c r="H9" s="82" t="s">
        <v>23</v>
      </c>
      <c r="I9" s="82" t="s">
        <v>23</v>
      </c>
      <c r="J9" s="82" t="s">
        <v>23</v>
      </c>
      <c r="K9" s="82" t="s">
        <v>23</v>
      </c>
      <c r="L9" s="82" t="s">
        <v>23</v>
      </c>
      <c r="M9" s="82" t="s">
        <v>23</v>
      </c>
      <c r="N9" s="82" t="s">
        <v>23</v>
      </c>
      <c r="O9" s="82" t="s">
        <v>23</v>
      </c>
      <c r="P9" s="82" t="s">
        <v>23</v>
      </c>
      <c r="Q9" s="82" t="s">
        <v>23</v>
      </c>
      <c r="R9" s="82" t="s">
        <v>23</v>
      </c>
      <c r="S9" s="82" t="s">
        <v>23</v>
      </c>
      <c r="T9" s="82" t="s">
        <v>23</v>
      </c>
      <c r="U9" s="82" t="s">
        <v>23</v>
      </c>
      <c r="V9" s="82" t="s">
        <v>23</v>
      </c>
      <c r="W9" s="82" t="s">
        <v>23</v>
      </c>
      <c r="X9" s="82" t="s">
        <v>23</v>
      </c>
      <c r="Y9" s="82" t="s">
        <v>23</v>
      </c>
      <c r="Z9" s="82" t="s">
        <v>23</v>
      </c>
      <c r="AA9" s="82" t="s">
        <v>23</v>
      </c>
      <c r="AB9" s="82" t="s">
        <v>23</v>
      </c>
      <c r="AC9" s="82" t="s">
        <v>23</v>
      </c>
      <c r="AD9" s="82" t="s">
        <v>23</v>
      </c>
      <c r="AE9" s="82" t="s">
        <v>23</v>
      </c>
      <c r="AF9" s="82" t="s">
        <v>23</v>
      </c>
      <c r="AG9" s="82" t="s">
        <v>23</v>
      </c>
      <c r="AH9" s="82" t="s">
        <v>23</v>
      </c>
      <c r="AI9" s="82" t="s">
        <v>23</v>
      </c>
      <c r="AJ9" s="82" t="s">
        <v>23</v>
      </c>
      <c r="AK9" s="82" t="s">
        <v>23</v>
      </c>
      <c r="AL9" s="6">
        <v>10195</v>
      </c>
      <c r="AM9" s="6">
        <v>10280.200000000001</v>
      </c>
      <c r="AN9" s="6">
        <v>10365.400000000001</v>
      </c>
      <c r="AO9" s="6">
        <v>10450.600000000002</v>
      </c>
      <c r="AP9" s="6">
        <v>10535.800000000003</v>
      </c>
      <c r="AQ9" s="6">
        <v>10621</v>
      </c>
      <c r="AR9" s="6">
        <v>10706.6</v>
      </c>
      <c r="AS9" s="6">
        <v>10792.2</v>
      </c>
      <c r="AT9" s="6">
        <v>10877.800000000001</v>
      </c>
      <c r="AU9" s="6">
        <v>10963.400000000001</v>
      </c>
      <c r="AV9" s="6">
        <v>11049</v>
      </c>
      <c r="AW9" s="6">
        <v>11134.4</v>
      </c>
      <c r="AX9" s="6">
        <v>11219.8</v>
      </c>
      <c r="AY9" s="6">
        <v>11305.199999999999</v>
      </c>
      <c r="AZ9" s="6">
        <v>11390.599999999999</v>
      </c>
      <c r="BA9" s="6">
        <v>11476</v>
      </c>
      <c r="BB9" s="6">
        <v>11535.8</v>
      </c>
      <c r="BC9" s="6">
        <v>11595.599999999999</v>
      </c>
      <c r="BD9" s="6">
        <v>11655.399999999998</v>
      </c>
      <c r="BE9" s="6">
        <v>11715.199999999997</v>
      </c>
      <c r="BF9" s="6">
        <v>11774.999999999996</v>
      </c>
      <c r="BG9" s="6">
        <v>11834.799999999996</v>
      </c>
      <c r="BH9" s="6">
        <v>11894.599999999995</v>
      </c>
      <c r="BI9" s="6">
        <v>11954.399999999994</v>
      </c>
      <c r="BJ9" s="6">
        <v>12014.199999999993</v>
      </c>
      <c r="BK9" s="6">
        <v>12074</v>
      </c>
    </row>
    <row r="10" spans="1:63" x14ac:dyDescent="0.25">
      <c r="B10" t="s">
        <v>238</v>
      </c>
      <c r="C10" s="82" t="s">
        <v>23</v>
      </c>
      <c r="D10" s="82" t="s">
        <v>23</v>
      </c>
      <c r="E10" s="82" t="s">
        <v>23</v>
      </c>
      <c r="F10" s="82" t="s">
        <v>23</v>
      </c>
      <c r="G10" s="82" t="s">
        <v>23</v>
      </c>
      <c r="H10" s="82" t="s">
        <v>23</v>
      </c>
      <c r="I10" s="82" t="s">
        <v>23</v>
      </c>
      <c r="J10" s="82" t="s">
        <v>23</v>
      </c>
      <c r="K10" s="82" t="s">
        <v>23</v>
      </c>
      <c r="L10" s="82" t="s">
        <v>23</v>
      </c>
      <c r="M10" s="82" t="s">
        <v>23</v>
      </c>
      <c r="N10" s="82" t="s">
        <v>23</v>
      </c>
      <c r="O10" s="82" t="s">
        <v>23</v>
      </c>
      <c r="P10" s="82" t="s">
        <v>23</v>
      </c>
      <c r="Q10" s="82" t="s">
        <v>23</v>
      </c>
      <c r="R10" s="82" t="s">
        <v>23</v>
      </c>
      <c r="S10" s="82" t="s">
        <v>23</v>
      </c>
      <c r="T10" s="82" t="s">
        <v>23</v>
      </c>
      <c r="U10" s="82" t="s">
        <v>23</v>
      </c>
      <c r="V10" s="82" t="s">
        <v>23</v>
      </c>
      <c r="W10" s="82" t="s">
        <v>23</v>
      </c>
      <c r="X10" s="82" t="s">
        <v>23</v>
      </c>
      <c r="Y10" s="82" t="s">
        <v>23</v>
      </c>
      <c r="Z10" s="82" t="s">
        <v>23</v>
      </c>
      <c r="AA10" s="82" t="s">
        <v>23</v>
      </c>
      <c r="AB10" s="82" t="s">
        <v>23</v>
      </c>
      <c r="AC10" s="82" t="s">
        <v>23</v>
      </c>
      <c r="AD10" s="82" t="s">
        <v>23</v>
      </c>
      <c r="AE10" s="82" t="s">
        <v>23</v>
      </c>
      <c r="AF10" s="82" t="s">
        <v>23</v>
      </c>
      <c r="AG10" s="82" t="s">
        <v>23</v>
      </c>
      <c r="AH10" s="82" t="s">
        <v>23</v>
      </c>
      <c r="AI10" s="82" t="s">
        <v>23</v>
      </c>
      <c r="AJ10" s="82" t="s">
        <v>23</v>
      </c>
      <c r="AK10" s="82" t="s">
        <v>23</v>
      </c>
      <c r="AL10" s="6">
        <v>7069</v>
      </c>
      <c r="AM10" s="6">
        <v>7128.2</v>
      </c>
      <c r="AN10" s="6">
        <v>7187.4</v>
      </c>
      <c r="AO10" s="6">
        <v>7246.5999999999995</v>
      </c>
      <c r="AP10" s="6">
        <v>7305.7999999999993</v>
      </c>
      <c r="AQ10" s="6">
        <v>7365</v>
      </c>
      <c r="AR10" s="6">
        <v>7424.4</v>
      </c>
      <c r="AS10" s="6">
        <v>7483.7999999999993</v>
      </c>
      <c r="AT10" s="6">
        <v>7543.1999999999989</v>
      </c>
      <c r="AU10" s="6">
        <v>7602.5999999999985</v>
      </c>
      <c r="AV10" s="6">
        <v>7662</v>
      </c>
      <c r="AW10" s="6">
        <v>7721</v>
      </c>
      <c r="AX10" s="6">
        <v>7780</v>
      </c>
      <c r="AY10" s="6">
        <v>7839</v>
      </c>
      <c r="AZ10" s="6">
        <v>7898</v>
      </c>
      <c r="BA10" s="6">
        <v>7957</v>
      </c>
      <c r="BB10" s="6">
        <v>7998.5</v>
      </c>
      <c r="BC10" s="6">
        <v>8040</v>
      </c>
      <c r="BD10" s="6">
        <v>8081.5</v>
      </c>
      <c r="BE10" s="6">
        <v>8123</v>
      </c>
      <c r="BF10" s="6">
        <v>8164.5</v>
      </c>
      <c r="BG10" s="6">
        <v>8206</v>
      </c>
      <c r="BH10" s="6">
        <v>8247.5</v>
      </c>
      <c r="BI10" s="6">
        <v>8289</v>
      </c>
      <c r="BJ10" s="6">
        <v>8330.5</v>
      </c>
      <c r="BK10" s="6">
        <v>8372</v>
      </c>
    </row>
    <row r="11" spans="1:63" x14ac:dyDescent="0.25">
      <c r="A11" t="s">
        <v>140</v>
      </c>
      <c r="B11" t="s">
        <v>34</v>
      </c>
      <c r="C11" s="36">
        <v>6.7</v>
      </c>
      <c r="D11" s="36">
        <v>6.7</v>
      </c>
      <c r="E11" s="36">
        <v>6.6000000000000005</v>
      </c>
      <c r="F11" s="36">
        <v>6.6000000000000005</v>
      </c>
      <c r="G11" s="36">
        <v>6.5</v>
      </c>
      <c r="H11" s="36">
        <v>6.4</v>
      </c>
      <c r="I11" s="36">
        <v>6.4</v>
      </c>
      <c r="J11" s="36">
        <v>6.3</v>
      </c>
      <c r="K11" s="36">
        <v>6.3</v>
      </c>
      <c r="L11" s="36">
        <v>6.2</v>
      </c>
      <c r="M11" s="36">
        <v>6.1</v>
      </c>
      <c r="N11" s="36">
        <v>6.1</v>
      </c>
      <c r="O11" s="36">
        <v>6</v>
      </c>
      <c r="P11" s="36">
        <v>6</v>
      </c>
      <c r="Q11" s="36">
        <v>6</v>
      </c>
      <c r="R11" s="36">
        <v>6</v>
      </c>
      <c r="S11" s="36">
        <v>6</v>
      </c>
      <c r="T11" s="36">
        <v>6</v>
      </c>
      <c r="U11" s="36">
        <v>6</v>
      </c>
      <c r="V11" s="36">
        <v>6</v>
      </c>
      <c r="W11" s="36">
        <v>6</v>
      </c>
      <c r="X11" s="36">
        <v>6</v>
      </c>
      <c r="Y11" s="36">
        <v>6</v>
      </c>
      <c r="Z11" s="36">
        <v>6</v>
      </c>
      <c r="AA11" s="36">
        <v>6</v>
      </c>
      <c r="AB11" s="36">
        <v>6</v>
      </c>
      <c r="AC11" s="36">
        <v>6</v>
      </c>
      <c r="AD11" s="36">
        <v>6</v>
      </c>
      <c r="AE11" s="36">
        <v>5.94</v>
      </c>
      <c r="AF11" s="36">
        <v>5.94</v>
      </c>
      <c r="AG11" s="36">
        <v>5.76</v>
      </c>
      <c r="AH11" s="36">
        <v>5.7700000000000005</v>
      </c>
      <c r="AI11" s="36">
        <v>5.7700000000000005</v>
      </c>
      <c r="AJ11" s="36">
        <v>5.7700000000000005</v>
      </c>
      <c r="AK11" s="36">
        <v>5.7700000000000005</v>
      </c>
      <c r="AL11" s="37">
        <v>5.34</v>
      </c>
      <c r="AM11" s="37">
        <v>5.13</v>
      </c>
      <c r="AN11" s="37">
        <v>4.79</v>
      </c>
      <c r="AO11" s="37">
        <v>4.68</v>
      </c>
      <c r="AP11" s="37">
        <v>4.55</v>
      </c>
      <c r="AQ11" s="37">
        <v>4.43</v>
      </c>
      <c r="AR11" s="37">
        <v>4.43</v>
      </c>
      <c r="AS11" s="37">
        <v>4.42</v>
      </c>
      <c r="AT11" s="37">
        <v>4.41</v>
      </c>
      <c r="AU11" s="37">
        <v>4.41</v>
      </c>
      <c r="AV11" s="37">
        <v>4.4000000000000004</v>
      </c>
      <c r="AW11" s="37">
        <v>4.4000000000000004</v>
      </c>
      <c r="AX11" s="37">
        <v>4.3899999999999997</v>
      </c>
      <c r="AY11" s="37">
        <v>4.3899999999999997</v>
      </c>
      <c r="AZ11" s="37">
        <v>4.38</v>
      </c>
      <c r="BA11" s="37">
        <v>4.38</v>
      </c>
      <c r="BB11" s="37">
        <v>4.37</v>
      </c>
      <c r="BC11" s="37">
        <v>4.37</v>
      </c>
      <c r="BD11" s="37">
        <v>4.37</v>
      </c>
      <c r="BE11" s="37">
        <v>4.3600000000000003</v>
      </c>
      <c r="BF11" s="37">
        <v>4.3600000000000003</v>
      </c>
      <c r="BG11" s="37">
        <v>4.3499999999999996</v>
      </c>
      <c r="BH11" s="37">
        <v>4.3499999999999996</v>
      </c>
      <c r="BI11" s="37">
        <v>4.34</v>
      </c>
      <c r="BJ11" s="37">
        <v>4.34</v>
      </c>
      <c r="BK11" s="37">
        <v>4.34</v>
      </c>
    </row>
    <row r="12" spans="1:63" x14ac:dyDescent="0.25">
      <c r="B12" t="s">
        <v>52</v>
      </c>
      <c r="C12" s="36">
        <v>6.7</v>
      </c>
      <c r="D12" s="36">
        <v>6.7</v>
      </c>
      <c r="E12" s="36">
        <v>6.6000000000000005</v>
      </c>
      <c r="F12" s="36">
        <v>6.6000000000000005</v>
      </c>
      <c r="G12" s="36">
        <v>6.5</v>
      </c>
      <c r="H12" s="36">
        <v>6.4</v>
      </c>
      <c r="I12" s="36">
        <v>6.4</v>
      </c>
      <c r="J12" s="36">
        <v>6.3</v>
      </c>
      <c r="K12" s="36">
        <v>6.3</v>
      </c>
      <c r="L12" s="36">
        <v>6.2</v>
      </c>
      <c r="M12" s="36">
        <v>6.1</v>
      </c>
      <c r="N12" s="36">
        <v>6.1</v>
      </c>
      <c r="O12" s="36">
        <v>6</v>
      </c>
      <c r="P12" s="36">
        <v>6</v>
      </c>
      <c r="Q12" s="36">
        <v>6</v>
      </c>
      <c r="R12" s="36">
        <v>6</v>
      </c>
      <c r="S12" s="36">
        <v>6</v>
      </c>
      <c r="T12" s="36">
        <v>6</v>
      </c>
      <c r="U12" s="36">
        <v>6</v>
      </c>
      <c r="V12" s="36">
        <v>6</v>
      </c>
      <c r="W12" s="36">
        <v>6</v>
      </c>
      <c r="X12" s="36">
        <v>6</v>
      </c>
      <c r="Y12" s="36">
        <v>6</v>
      </c>
      <c r="Z12" s="36">
        <v>6</v>
      </c>
      <c r="AA12" s="36">
        <v>6</v>
      </c>
      <c r="AB12" s="36">
        <v>6</v>
      </c>
      <c r="AC12" s="36">
        <v>6</v>
      </c>
      <c r="AD12" s="36">
        <v>6</v>
      </c>
      <c r="AE12" s="36">
        <v>5.92</v>
      </c>
      <c r="AF12" s="36">
        <v>5.92</v>
      </c>
      <c r="AG12" s="36">
        <v>5.8000000000000007</v>
      </c>
      <c r="AH12" s="36">
        <v>5.81</v>
      </c>
      <c r="AI12" s="36">
        <v>5.81</v>
      </c>
      <c r="AJ12" s="36">
        <v>5.81</v>
      </c>
      <c r="AK12" s="36">
        <v>5.81</v>
      </c>
      <c r="AL12" s="37">
        <v>5.42</v>
      </c>
      <c r="AM12" s="37">
        <v>5.21</v>
      </c>
      <c r="AN12" s="37">
        <v>4.87</v>
      </c>
      <c r="AO12" s="37">
        <v>4.75</v>
      </c>
      <c r="AP12" s="37">
        <v>4.62</v>
      </c>
      <c r="AQ12" s="37">
        <v>4.5</v>
      </c>
      <c r="AR12" s="37">
        <v>4.49</v>
      </c>
      <c r="AS12" s="37">
        <v>4.49</v>
      </c>
      <c r="AT12" s="37">
        <v>4.49</v>
      </c>
      <c r="AU12" s="37">
        <v>4.4800000000000004</v>
      </c>
      <c r="AV12" s="37">
        <v>4.4800000000000004</v>
      </c>
      <c r="AW12" s="37">
        <v>4.47</v>
      </c>
      <c r="AX12" s="37">
        <v>4.47</v>
      </c>
      <c r="AY12" s="37">
        <v>4.46</v>
      </c>
      <c r="AZ12" s="37">
        <v>4.46</v>
      </c>
      <c r="BA12" s="37">
        <v>4.45</v>
      </c>
      <c r="BB12" s="37">
        <v>4.45</v>
      </c>
      <c r="BC12" s="37">
        <v>4.45</v>
      </c>
      <c r="BD12" s="37">
        <v>4.4400000000000004</v>
      </c>
      <c r="BE12" s="37">
        <v>4.4400000000000004</v>
      </c>
      <c r="BF12" s="37">
        <v>4.4400000000000004</v>
      </c>
      <c r="BG12" s="37">
        <v>4.43</v>
      </c>
      <c r="BH12" s="37">
        <v>4.43</v>
      </c>
      <c r="BI12" s="37">
        <v>4.43</v>
      </c>
      <c r="BJ12" s="37">
        <v>4.42</v>
      </c>
      <c r="BK12" s="37">
        <v>4.42</v>
      </c>
    </row>
    <row r="13" spans="1:63" x14ac:dyDescent="0.25">
      <c r="B13" t="s">
        <v>237</v>
      </c>
      <c r="C13" s="82" t="s">
        <v>23</v>
      </c>
      <c r="D13" s="82" t="s">
        <v>23</v>
      </c>
      <c r="E13" s="82" t="s">
        <v>23</v>
      </c>
      <c r="F13" s="82" t="s">
        <v>23</v>
      </c>
      <c r="G13" s="82" t="s">
        <v>23</v>
      </c>
      <c r="H13" s="82" t="s">
        <v>23</v>
      </c>
      <c r="I13" s="82" t="s">
        <v>23</v>
      </c>
      <c r="J13" s="82" t="s">
        <v>23</v>
      </c>
      <c r="K13" s="82" t="s">
        <v>23</v>
      </c>
      <c r="L13" s="82" t="s">
        <v>23</v>
      </c>
      <c r="M13" s="82" t="s">
        <v>23</v>
      </c>
      <c r="N13" s="82" t="s">
        <v>23</v>
      </c>
      <c r="O13" s="82" t="s">
        <v>23</v>
      </c>
      <c r="P13" s="82" t="s">
        <v>23</v>
      </c>
      <c r="Q13" s="82" t="s">
        <v>23</v>
      </c>
      <c r="R13" s="82" t="s">
        <v>23</v>
      </c>
      <c r="S13" s="82" t="s">
        <v>23</v>
      </c>
      <c r="T13" s="82" t="s">
        <v>23</v>
      </c>
      <c r="U13" s="82" t="s">
        <v>23</v>
      </c>
      <c r="V13" s="82" t="s">
        <v>23</v>
      </c>
      <c r="W13" s="82" t="s">
        <v>23</v>
      </c>
      <c r="X13" s="82" t="s">
        <v>23</v>
      </c>
      <c r="Y13" s="82" t="s">
        <v>23</v>
      </c>
      <c r="Z13" s="82" t="s">
        <v>23</v>
      </c>
      <c r="AA13" s="82" t="s">
        <v>23</v>
      </c>
      <c r="AB13" s="82" t="s">
        <v>23</v>
      </c>
      <c r="AC13" s="82" t="s">
        <v>23</v>
      </c>
      <c r="AD13" s="82" t="s">
        <v>23</v>
      </c>
      <c r="AE13" s="82" t="s">
        <v>23</v>
      </c>
      <c r="AF13" s="82" t="s">
        <v>23</v>
      </c>
      <c r="AG13" s="82" t="s">
        <v>23</v>
      </c>
      <c r="AH13" s="82" t="s">
        <v>23</v>
      </c>
      <c r="AI13" s="82" t="s">
        <v>23</v>
      </c>
      <c r="AJ13" s="82" t="s">
        <v>23</v>
      </c>
      <c r="AK13" s="82" t="s">
        <v>23</v>
      </c>
      <c r="AL13" s="37">
        <v>5.87</v>
      </c>
      <c r="AM13" s="37">
        <v>5.86</v>
      </c>
      <c r="AN13" s="37">
        <v>5.86</v>
      </c>
      <c r="AO13" s="37">
        <v>5.8500000000000005</v>
      </c>
      <c r="AP13" s="37">
        <v>5.8500000000000005</v>
      </c>
      <c r="AQ13" s="37">
        <v>5.84</v>
      </c>
      <c r="AR13" s="37">
        <v>5.84</v>
      </c>
      <c r="AS13" s="37">
        <v>5.83</v>
      </c>
      <c r="AT13" s="37">
        <v>5.83</v>
      </c>
      <c r="AU13" s="37">
        <v>5.82</v>
      </c>
      <c r="AV13" s="37">
        <v>5.82</v>
      </c>
      <c r="AW13" s="37">
        <v>5.82</v>
      </c>
      <c r="AX13" s="37">
        <v>5.81</v>
      </c>
      <c r="AY13" s="37">
        <v>5.81</v>
      </c>
      <c r="AZ13" s="37">
        <v>5.8000000000000007</v>
      </c>
      <c r="BA13" s="37">
        <v>5.8000000000000007</v>
      </c>
      <c r="BB13" s="37">
        <v>5.8000000000000007</v>
      </c>
      <c r="BC13" s="37">
        <v>5.79</v>
      </c>
      <c r="BD13" s="37">
        <v>5.79</v>
      </c>
      <c r="BE13" s="37">
        <v>5.79</v>
      </c>
      <c r="BF13" s="37">
        <v>5.79</v>
      </c>
      <c r="BG13" s="37">
        <v>5.7799999999999994</v>
      </c>
      <c r="BH13" s="37">
        <v>5.7799999999999994</v>
      </c>
      <c r="BI13" s="37">
        <v>5.7799999999999994</v>
      </c>
      <c r="BJ13" s="37">
        <v>5.7700000000000005</v>
      </c>
      <c r="BK13" s="37">
        <v>5.7700000000000005</v>
      </c>
    </row>
    <row r="14" spans="1:63" x14ac:dyDescent="0.25">
      <c r="B14" t="s">
        <v>238</v>
      </c>
      <c r="C14" s="82" t="s">
        <v>23</v>
      </c>
      <c r="D14" s="82" t="s">
        <v>23</v>
      </c>
      <c r="E14" s="82" t="s">
        <v>23</v>
      </c>
      <c r="F14" s="82" t="s">
        <v>23</v>
      </c>
      <c r="G14" s="82" t="s">
        <v>23</v>
      </c>
      <c r="H14" s="82" t="s">
        <v>23</v>
      </c>
      <c r="I14" s="82" t="s">
        <v>23</v>
      </c>
      <c r="J14" s="82" t="s">
        <v>23</v>
      </c>
      <c r="K14" s="82" t="s">
        <v>23</v>
      </c>
      <c r="L14" s="82" t="s">
        <v>23</v>
      </c>
      <c r="M14" s="82" t="s">
        <v>23</v>
      </c>
      <c r="N14" s="82" t="s">
        <v>23</v>
      </c>
      <c r="O14" s="82" t="s">
        <v>23</v>
      </c>
      <c r="P14" s="82" t="s">
        <v>23</v>
      </c>
      <c r="Q14" s="82" t="s">
        <v>23</v>
      </c>
      <c r="R14" s="82" t="s">
        <v>23</v>
      </c>
      <c r="S14" s="82" t="s">
        <v>23</v>
      </c>
      <c r="T14" s="82" t="s">
        <v>23</v>
      </c>
      <c r="U14" s="82" t="s">
        <v>23</v>
      </c>
      <c r="V14" s="82" t="s">
        <v>23</v>
      </c>
      <c r="W14" s="82" t="s">
        <v>23</v>
      </c>
      <c r="X14" s="82" t="s">
        <v>23</v>
      </c>
      <c r="Y14" s="82" t="s">
        <v>23</v>
      </c>
      <c r="Z14" s="82" t="s">
        <v>23</v>
      </c>
      <c r="AA14" s="82" t="s">
        <v>23</v>
      </c>
      <c r="AB14" s="82" t="s">
        <v>23</v>
      </c>
      <c r="AC14" s="82" t="s">
        <v>23</v>
      </c>
      <c r="AD14" s="82" t="s">
        <v>23</v>
      </c>
      <c r="AE14" s="82" t="s">
        <v>23</v>
      </c>
      <c r="AF14" s="82" t="s">
        <v>23</v>
      </c>
      <c r="AG14" s="82" t="s">
        <v>23</v>
      </c>
      <c r="AH14" s="82" t="s">
        <v>23</v>
      </c>
      <c r="AI14" s="82" t="s">
        <v>23</v>
      </c>
      <c r="AJ14" s="82" t="s">
        <v>23</v>
      </c>
      <c r="AK14" s="82" t="s">
        <v>23</v>
      </c>
      <c r="AL14" s="37">
        <v>5.93</v>
      </c>
      <c r="AM14" s="37">
        <v>5.93</v>
      </c>
      <c r="AN14" s="37">
        <v>5.92</v>
      </c>
      <c r="AO14" s="37">
        <v>5.92</v>
      </c>
      <c r="AP14" s="37">
        <v>5.91</v>
      </c>
      <c r="AQ14" s="37">
        <v>5.91</v>
      </c>
      <c r="AR14" s="37">
        <v>5.91</v>
      </c>
      <c r="AS14" s="37">
        <v>5.91</v>
      </c>
      <c r="AT14" s="37">
        <v>5.8999999999999995</v>
      </c>
      <c r="AU14" s="37">
        <v>5.8999999999999995</v>
      </c>
      <c r="AV14" s="37">
        <v>5.8999999999999995</v>
      </c>
      <c r="AW14" s="37">
        <v>5.8999999999999995</v>
      </c>
      <c r="AX14" s="37">
        <v>5.89</v>
      </c>
      <c r="AY14" s="37">
        <v>5.89</v>
      </c>
      <c r="AZ14" s="37">
        <v>5.88</v>
      </c>
      <c r="BA14" s="37">
        <v>5.88</v>
      </c>
      <c r="BB14" s="37">
        <v>5.88</v>
      </c>
      <c r="BC14" s="37">
        <v>5.87</v>
      </c>
      <c r="BD14" s="37">
        <v>5.87</v>
      </c>
      <c r="BE14" s="37">
        <v>5.87</v>
      </c>
      <c r="BF14" s="37">
        <v>5.87</v>
      </c>
      <c r="BG14" s="37">
        <v>5.86</v>
      </c>
      <c r="BH14" s="37">
        <v>5.86</v>
      </c>
      <c r="BI14" s="37">
        <v>5.86</v>
      </c>
      <c r="BJ14" s="37">
        <v>5.8500000000000005</v>
      </c>
      <c r="BK14" s="37">
        <v>5.8500000000000005</v>
      </c>
    </row>
    <row r="15" spans="1:63" x14ac:dyDescent="0.25">
      <c r="A15" t="s">
        <v>141</v>
      </c>
      <c r="B15" t="s">
        <v>34</v>
      </c>
      <c r="C15" s="14">
        <v>6158</v>
      </c>
      <c r="D15" s="14">
        <v>6248</v>
      </c>
      <c r="E15" s="14">
        <v>6338</v>
      </c>
      <c r="F15" s="14">
        <v>6427</v>
      </c>
      <c r="G15" s="14">
        <v>6517</v>
      </c>
      <c r="H15" s="14">
        <v>6517</v>
      </c>
      <c r="I15" s="14">
        <v>6517</v>
      </c>
      <c r="J15" s="14">
        <v>6517</v>
      </c>
      <c r="K15" s="14">
        <v>6553</v>
      </c>
      <c r="L15" s="14">
        <v>6553</v>
      </c>
      <c r="M15" s="14">
        <v>6522</v>
      </c>
      <c r="N15" s="14">
        <v>6656</v>
      </c>
      <c r="O15" s="14">
        <v>6787</v>
      </c>
      <c r="P15" s="14">
        <v>6946</v>
      </c>
      <c r="Q15" s="14">
        <v>7059</v>
      </c>
      <c r="R15" s="14">
        <v>7165</v>
      </c>
      <c r="S15" s="14">
        <v>7217</v>
      </c>
      <c r="T15" s="14">
        <v>7268</v>
      </c>
      <c r="U15" s="14">
        <v>7276</v>
      </c>
      <c r="V15" s="14">
        <v>7455</v>
      </c>
      <c r="W15" s="14">
        <v>7408</v>
      </c>
      <c r="X15" s="14">
        <v>7332</v>
      </c>
      <c r="Y15" s="14">
        <v>7366</v>
      </c>
      <c r="Z15" s="14">
        <v>7425</v>
      </c>
      <c r="AA15" s="14">
        <v>7739</v>
      </c>
      <c r="AB15" s="14">
        <v>7761</v>
      </c>
      <c r="AC15" s="14">
        <v>7851</v>
      </c>
      <c r="AD15" s="14">
        <v>8019</v>
      </c>
      <c r="AE15" s="14">
        <v>8082</v>
      </c>
      <c r="AF15" s="14">
        <v>8180</v>
      </c>
      <c r="AG15" s="14">
        <v>8246</v>
      </c>
      <c r="AH15" s="14">
        <v>8480</v>
      </c>
      <c r="AI15" s="14">
        <v>8456</v>
      </c>
      <c r="AJ15" s="14">
        <v>8488</v>
      </c>
      <c r="AK15" s="14">
        <v>8639</v>
      </c>
      <c r="AL15">
        <v>8841</v>
      </c>
      <c r="AM15">
        <v>8921</v>
      </c>
      <c r="AN15">
        <v>9002</v>
      </c>
      <c r="AO15">
        <v>9082</v>
      </c>
      <c r="AP15">
        <v>9163</v>
      </c>
      <c r="AQ15">
        <v>9243</v>
      </c>
      <c r="AR15">
        <v>9316</v>
      </c>
      <c r="AS15">
        <v>9390</v>
      </c>
      <c r="AT15">
        <v>9463</v>
      </c>
      <c r="AU15">
        <v>9537</v>
      </c>
      <c r="AV15">
        <v>9610</v>
      </c>
      <c r="AW15">
        <v>9687</v>
      </c>
      <c r="AX15">
        <v>9764</v>
      </c>
      <c r="AY15">
        <v>9841</v>
      </c>
      <c r="AZ15">
        <v>9918</v>
      </c>
      <c r="BA15">
        <v>9995</v>
      </c>
      <c r="BB15">
        <v>10050</v>
      </c>
      <c r="BC15">
        <v>10106</v>
      </c>
      <c r="BD15">
        <v>10161</v>
      </c>
      <c r="BE15">
        <v>10216</v>
      </c>
      <c r="BF15">
        <v>10272</v>
      </c>
      <c r="BG15">
        <v>10327</v>
      </c>
      <c r="BH15">
        <v>10382</v>
      </c>
      <c r="BI15">
        <v>10437</v>
      </c>
      <c r="BJ15">
        <v>10493</v>
      </c>
      <c r="BK15">
        <v>10548</v>
      </c>
    </row>
    <row r="16" spans="1:63" x14ac:dyDescent="0.25">
      <c r="B16" t="s">
        <v>52</v>
      </c>
      <c r="C16" s="14">
        <v>5060</v>
      </c>
      <c r="D16" s="14">
        <v>5133</v>
      </c>
      <c r="E16" s="14">
        <v>5205</v>
      </c>
      <c r="F16" s="14">
        <v>5277</v>
      </c>
      <c r="G16" s="14">
        <v>5349</v>
      </c>
      <c r="H16" s="14">
        <v>5349</v>
      </c>
      <c r="I16" s="14">
        <v>5349</v>
      </c>
      <c r="J16" s="14">
        <v>5349</v>
      </c>
      <c r="K16" s="14">
        <v>5401</v>
      </c>
      <c r="L16" s="14">
        <v>5401</v>
      </c>
      <c r="M16" s="14">
        <v>5372</v>
      </c>
      <c r="N16" s="14">
        <v>5470</v>
      </c>
      <c r="O16" s="14">
        <v>5566</v>
      </c>
      <c r="P16" s="14">
        <v>5690</v>
      </c>
      <c r="Q16" s="14">
        <v>5803</v>
      </c>
      <c r="R16" s="14">
        <v>5883</v>
      </c>
      <c r="S16" s="14">
        <v>6000</v>
      </c>
      <c r="T16" s="14">
        <v>6108</v>
      </c>
      <c r="U16" s="14">
        <v>6049</v>
      </c>
      <c r="V16" s="14">
        <v>6166</v>
      </c>
      <c r="W16" s="14">
        <v>6160</v>
      </c>
      <c r="X16" s="14">
        <v>6098</v>
      </c>
      <c r="Y16" s="14">
        <v>6141</v>
      </c>
      <c r="Z16" s="14">
        <v>6209</v>
      </c>
      <c r="AA16" s="14">
        <v>6404</v>
      </c>
      <c r="AB16" s="14">
        <v>6467</v>
      </c>
      <c r="AC16" s="14">
        <v>6466</v>
      </c>
      <c r="AD16" s="14">
        <v>6556</v>
      </c>
      <c r="AE16" s="14">
        <v>6645</v>
      </c>
      <c r="AF16" s="14">
        <v>6695</v>
      </c>
      <c r="AG16" s="14">
        <v>6713</v>
      </c>
      <c r="AH16" s="14">
        <v>6847</v>
      </c>
      <c r="AI16" s="14">
        <v>6814</v>
      </c>
      <c r="AJ16" s="14">
        <v>6836</v>
      </c>
      <c r="AK16" s="14">
        <v>6949</v>
      </c>
      <c r="AL16">
        <v>6977</v>
      </c>
      <c r="AM16">
        <v>7042</v>
      </c>
      <c r="AN16">
        <v>7108</v>
      </c>
      <c r="AO16">
        <v>7173</v>
      </c>
      <c r="AP16">
        <v>7239</v>
      </c>
      <c r="AQ16">
        <v>7304</v>
      </c>
      <c r="AR16">
        <v>7364</v>
      </c>
      <c r="AS16">
        <v>7424</v>
      </c>
      <c r="AT16">
        <v>7483</v>
      </c>
      <c r="AU16">
        <v>7543</v>
      </c>
      <c r="AV16">
        <v>7603</v>
      </c>
      <c r="AW16">
        <v>7666</v>
      </c>
      <c r="AX16">
        <v>7728</v>
      </c>
      <c r="AY16">
        <v>7791</v>
      </c>
      <c r="AZ16">
        <v>7853</v>
      </c>
      <c r="BA16">
        <v>7916</v>
      </c>
      <c r="BB16">
        <v>7961</v>
      </c>
      <c r="BC16">
        <v>8006</v>
      </c>
      <c r="BD16">
        <v>8051</v>
      </c>
      <c r="BE16">
        <v>8096</v>
      </c>
      <c r="BF16">
        <v>8142</v>
      </c>
      <c r="BG16">
        <v>8187</v>
      </c>
      <c r="BH16">
        <v>8232</v>
      </c>
      <c r="BI16">
        <v>8277</v>
      </c>
      <c r="BJ16">
        <v>8322</v>
      </c>
      <c r="BK16">
        <v>8367</v>
      </c>
    </row>
    <row r="17" spans="1:63" x14ac:dyDescent="0.25">
      <c r="B17" t="s">
        <v>237</v>
      </c>
      <c r="C17" s="82" t="s">
        <v>23</v>
      </c>
      <c r="D17" s="82" t="s">
        <v>23</v>
      </c>
      <c r="E17" s="82" t="s">
        <v>23</v>
      </c>
      <c r="F17" s="82" t="s">
        <v>23</v>
      </c>
      <c r="G17" s="82" t="s">
        <v>23</v>
      </c>
      <c r="H17" s="82" t="s">
        <v>23</v>
      </c>
      <c r="I17" s="82" t="s">
        <v>23</v>
      </c>
      <c r="J17" s="82" t="s">
        <v>23</v>
      </c>
      <c r="K17" s="82" t="s">
        <v>23</v>
      </c>
      <c r="L17" s="82" t="s">
        <v>23</v>
      </c>
      <c r="M17" s="82" t="s">
        <v>23</v>
      </c>
      <c r="N17" s="82" t="s">
        <v>23</v>
      </c>
      <c r="O17" s="82" t="s">
        <v>23</v>
      </c>
      <c r="P17" s="82" t="s">
        <v>23</v>
      </c>
      <c r="Q17" s="82" t="s">
        <v>23</v>
      </c>
      <c r="R17" s="82" t="s">
        <v>23</v>
      </c>
      <c r="S17" s="82" t="s">
        <v>23</v>
      </c>
      <c r="T17" s="82" t="s">
        <v>23</v>
      </c>
      <c r="U17" s="82" t="s">
        <v>23</v>
      </c>
      <c r="V17" s="82" t="s">
        <v>23</v>
      </c>
      <c r="W17" s="82" t="s">
        <v>23</v>
      </c>
      <c r="X17" s="82" t="s">
        <v>23</v>
      </c>
      <c r="Y17" s="82" t="s">
        <v>23</v>
      </c>
      <c r="Z17" s="82" t="s">
        <v>23</v>
      </c>
      <c r="AA17" s="82" t="s">
        <v>23</v>
      </c>
      <c r="AB17" s="82" t="s">
        <v>23</v>
      </c>
      <c r="AC17" s="82" t="s">
        <v>23</v>
      </c>
      <c r="AD17" s="82" t="s">
        <v>23</v>
      </c>
      <c r="AE17" s="82" t="s">
        <v>23</v>
      </c>
      <c r="AF17" s="82" t="s">
        <v>23</v>
      </c>
      <c r="AG17" s="82" t="s">
        <v>23</v>
      </c>
      <c r="AH17" s="82" t="s">
        <v>23</v>
      </c>
      <c r="AI17" s="82" t="s">
        <v>23</v>
      </c>
      <c r="AJ17" s="82" t="s">
        <v>23</v>
      </c>
      <c r="AK17" s="82" t="s">
        <v>23</v>
      </c>
      <c r="AL17">
        <v>8094</v>
      </c>
      <c r="AM17">
        <v>8140</v>
      </c>
      <c r="AN17">
        <v>8186</v>
      </c>
      <c r="AO17">
        <v>8233</v>
      </c>
      <c r="AP17">
        <v>8279</v>
      </c>
      <c r="AQ17">
        <v>8325</v>
      </c>
      <c r="AR17">
        <v>8371</v>
      </c>
      <c r="AS17">
        <v>8417</v>
      </c>
      <c r="AT17">
        <v>8464</v>
      </c>
      <c r="AU17">
        <v>8510</v>
      </c>
      <c r="AV17">
        <v>8556</v>
      </c>
      <c r="AW17">
        <v>8602</v>
      </c>
      <c r="AX17">
        <v>8648</v>
      </c>
      <c r="AY17">
        <v>8695</v>
      </c>
      <c r="AZ17">
        <v>8741</v>
      </c>
      <c r="BA17">
        <v>8787</v>
      </c>
      <c r="BB17">
        <v>8819</v>
      </c>
      <c r="BC17">
        <v>8852</v>
      </c>
      <c r="BD17">
        <v>8884</v>
      </c>
      <c r="BE17">
        <v>8917</v>
      </c>
      <c r="BF17">
        <v>8949</v>
      </c>
      <c r="BG17">
        <v>8981</v>
      </c>
      <c r="BH17">
        <v>9014</v>
      </c>
      <c r="BI17">
        <v>9046</v>
      </c>
      <c r="BJ17">
        <v>9079</v>
      </c>
      <c r="BK17">
        <v>9111</v>
      </c>
    </row>
    <row r="18" spans="1:63" x14ac:dyDescent="0.25">
      <c r="B18" t="s">
        <v>238</v>
      </c>
      <c r="C18" s="82" t="s">
        <v>23</v>
      </c>
      <c r="D18" s="82" t="s">
        <v>23</v>
      </c>
      <c r="E18" s="82" t="s">
        <v>23</v>
      </c>
      <c r="F18" s="82" t="s">
        <v>23</v>
      </c>
      <c r="G18" s="82" t="s">
        <v>23</v>
      </c>
      <c r="H18" s="82" t="s">
        <v>23</v>
      </c>
      <c r="I18" s="82" t="s">
        <v>23</v>
      </c>
      <c r="J18" s="82" t="s">
        <v>23</v>
      </c>
      <c r="K18" s="82" t="s">
        <v>23</v>
      </c>
      <c r="L18" s="82" t="s">
        <v>23</v>
      </c>
      <c r="M18" s="82" t="s">
        <v>23</v>
      </c>
      <c r="N18" s="82" t="s">
        <v>23</v>
      </c>
      <c r="O18" s="82" t="s">
        <v>23</v>
      </c>
      <c r="P18" s="82" t="s">
        <v>23</v>
      </c>
      <c r="Q18" s="82" t="s">
        <v>23</v>
      </c>
      <c r="R18" s="82" t="s">
        <v>23</v>
      </c>
      <c r="S18" s="82" t="s">
        <v>23</v>
      </c>
      <c r="T18" s="82" t="s">
        <v>23</v>
      </c>
      <c r="U18" s="82" t="s">
        <v>23</v>
      </c>
      <c r="V18" s="82" t="s">
        <v>23</v>
      </c>
      <c r="W18" s="82" t="s">
        <v>23</v>
      </c>
      <c r="X18" s="82" t="s">
        <v>23</v>
      </c>
      <c r="Y18" s="82" t="s">
        <v>23</v>
      </c>
      <c r="Z18" s="82" t="s">
        <v>23</v>
      </c>
      <c r="AA18" s="82" t="s">
        <v>23</v>
      </c>
      <c r="AB18" s="82" t="s">
        <v>23</v>
      </c>
      <c r="AC18" s="82" t="s">
        <v>23</v>
      </c>
      <c r="AD18" s="82" t="s">
        <v>23</v>
      </c>
      <c r="AE18" s="82" t="s">
        <v>23</v>
      </c>
      <c r="AF18" s="82" t="s">
        <v>23</v>
      </c>
      <c r="AG18" s="82" t="s">
        <v>23</v>
      </c>
      <c r="AH18" s="82" t="s">
        <v>23</v>
      </c>
      <c r="AI18" s="82" t="s">
        <v>23</v>
      </c>
      <c r="AJ18" s="82" t="s">
        <v>23</v>
      </c>
      <c r="AK18" s="82" t="s">
        <v>23</v>
      </c>
      <c r="AL18">
        <v>6406</v>
      </c>
      <c r="AM18">
        <v>6444</v>
      </c>
      <c r="AN18">
        <v>6482</v>
      </c>
      <c r="AO18">
        <v>6520</v>
      </c>
      <c r="AP18">
        <v>6558</v>
      </c>
      <c r="AQ18">
        <v>6596</v>
      </c>
      <c r="AR18">
        <v>6634</v>
      </c>
      <c r="AS18">
        <v>6672</v>
      </c>
      <c r="AT18">
        <v>6711</v>
      </c>
      <c r="AU18">
        <v>6749</v>
      </c>
      <c r="AV18">
        <v>6787</v>
      </c>
      <c r="AW18">
        <v>6825</v>
      </c>
      <c r="AX18">
        <v>6863</v>
      </c>
      <c r="AY18">
        <v>6900</v>
      </c>
      <c r="AZ18">
        <v>6938</v>
      </c>
      <c r="BA18">
        <v>6976</v>
      </c>
      <c r="BB18">
        <v>7003</v>
      </c>
      <c r="BC18">
        <v>7029</v>
      </c>
      <c r="BD18">
        <v>7056</v>
      </c>
      <c r="BE18">
        <v>7082</v>
      </c>
      <c r="BF18">
        <v>7109</v>
      </c>
      <c r="BG18">
        <v>7136</v>
      </c>
      <c r="BH18">
        <v>7162</v>
      </c>
      <c r="BI18">
        <v>7189</v>
      </c>
      <c r="BJ18">
        <v>7215</v>
      </c>
      <c r="BK18">
        <v>7242</v>
      </c>
    </row>
    <row r="19" spans="1:63" x14ac:dyDescent="0.25">
      <c r="A19" s="5" t="s">
        <v>142</v>
      </c>
      <c r="B19" t="s">
        <v>34</v>
      </c>
      <c r="C19" s="30">
        <v>313.80493150684936</v>
      </c>
      <c r="D19" s="30">
        <v>318.39123287671237</v>
      </c>
      <c r="E19" s="30">
        <v>322.97753424657537</v>
      </c>
      <c r="F19" s="30">
        <v>327.51287671232882</v>
      </c>
      <c r="G19" s="30">
        <v>333.88465753424657</v>
      </c>
      <c r="H19" s="30">
        <v>333.88465753424657</v>
      </c>
      <c r="I19" s="30">
        <v>333.88465753424657</v>
      </c>
      <c r="J19" s="30">
        <v>333.88465753424657</v>
      </c>
      <c r="K19" s="30">
        <v>335.72904109589035</v>
      </c>
      <c r="L19" s="30">
        <v>335.72904109589047</v>
      </c>
      <c r="M19" s="30">
        <v>334.14082191780818</v>
      </c>
      <c r="N19" s="30">
        <v>341.00602739726025</v>
      </c>
      <c r="O19" s="30">
        <v>349.57698630136986</v>
      </c>
      <c r="P19" s="30">
        <v>357.76657534246579</v>
      </c>
      <c r="Q19" s="30">
        <v>363.58684931506855</v>
      </c>
      <c r="R19" s="30">
        <v>369.04657534246576</v>
      </c>
      <c r="S19" s="30">
        <v>371.72493150684932</v>
      </c>
      <c r="T19" s="30">
        <v>374.35178082191777</v>
      </c>
      <c r="U19" s="30">
        <v>374.76383561643843</v>
      </c>
      <c r="V19" s="30">
        <v>383.98356164383569</v>
      </c>
      <c r="W19" s="30">
        <v>383.59232876712332</v>
      </c>
      <c r="X19" s="30">
        <v>379.65698630136984</v>
      </c>
      <c r="Y19" s="30">
        <v>381.41753424657531</v>
      </c>
      <c r="Z19" s="30">
        <v>384.47260273972603</v>
      </c>
      <c r="AA19" s="30">
        <v>400.73178082191777</v>
      </c>
      <c r="AB19" s="30">
        <v>401.87095890410956</v>
      </c>
      <c r="AC19" s="30">
        <v>406.53123287671229</v>
      </c>
      <c r="AD19" s="30">
        <v>415.23041095890403</v>
      </c>
      <c r="AE19" s="30">
        <v>418.49260273972601</v>
      </c>
      <c r="AF19" s="30">
        <v>423.56712328767117</v>
      </c>
      <c r="AG19" s="30">
        <v>426.98465753424654</v>
      </c>
      <c r="AH19" s="30">
        <v>439.10136986301376</v>
      </c>
      <c r="AI19" s="30">
        <v>437.85863013698622</v>
      </c>
      <c r="AJ19" s="30">
        <v>439.51561643835606</v>
      </c>
      <c r="AK19" s="30">
        <v>445.52219178082186</v>
      </c>
      <c r="AL19" s="1">
        <v>451.52876712328765</v>
      </c>
      <c r="AM19" s="1">
        <v>455.3605479452055</v>
      </c>
      <c r="AN19" s="1">
        <v>459.24410958904105</v>
      </c>
      <c r="AO19" s="1">
        <v>463.07589041095883</v>
      </c>
      <c r="AP19" s="1">
        <v>466.9594520547945</v>
      </c>
      <c r="AQ19" s="1">
        <v>470.7912328767124</v>
      </c>
      <c r="AR19" s="1">
        <v>474.67479452054789</v>
      </c>
      <c r="AS19" s="1">
        <v>478.55835616438361</v>
      </c>
      <c r="AT19" s="1">
        <v>482.39013698630134</v>
      </c>
      <c r="AU19" s="1">
        <v>486.27369863013695</v>
      </c>
      <c r="AV19" s="1">
        <v>490.15726027397267</v>
      </c>
      <c r="AW19" s="1">
        <v>494.04082191780822</v>
      </c>
      <c r="AX19" s="1">
        <v>497.92438356164388</v>
      </c>
      <c r="AY19" s="1">
        <v>501.85972602739724</v>
      </c>
      <c r="AZ19" s="1">
        <v>505.74328767123285</v>
      </c>
      <c r="BA19" s="1">
        <v>509.62684931506845</v>
      </c>
      <c r="BB19" s="1">
        <v>513.51041095890412</v>
      </c>
      <c r="BC19" s="1">
        <v>517.34219178082185</v>
      </c>
      <c r="BD19" s="1">
        <v>521.22575342465757</v>
      </c>
      <c r="BE19" s="1">
        <v>525.10931506849317</v>
      </c>
      <c r="BF19" s="1">
        <v>528.94109589041091</v>
      </c>
      <c r="BG19" s="1">
        <v>532.82465753424663</v>
      </c>
      <c r="BH19" s="1">
        <v>536.65643835616436</v>
      </c>
      <c r="BI19" s="1">
        <v>540.54</v>
      </c>
      <c r="BJ19" s="1">
        <v>544.42356164383546</v>
      </c>
      <c r="BK19" s="1">
        <v>548.25534246575342</v>
      </c>
    </row>
    <row r="20" spans="1:63" x14ac:dyDescent="0.25">
      <c r="B20" t="s">
        <v>52</v>
      </c>
      <c r="C20" s="30">
        <v>257.85205479452054</v>
      </c>
      <c r="D20" s="30">
        <v>261.57205479452057</v>
      </c>
      <c r="E20" s="30">
        <v>265.24109589041097</v>
      </c>
      <c r="F20" s="30">
        <v>268.91013698630138</v>
      </c>
      <c r="G20" s="30">
        <v>274.04465753424654</v>
      </c>
      <c r="H20" s="30">
        <v>274.0446575342466</v>
      </c>
      <c r="I20" s="30">
        <v>274.0446575342466</v>
      </c>
      <c r="J20" s="30">
        <v>274.0446575342466</v>
      </c>
      <c r="K20" s="30">
        <v>276.7087671232876</v>
      </c>
      <c r="L20" s="30">
        <v>276.7087671232876</v>
      </c>
      <c r="M20" s="30">
        <v>275.2230136986301</v>
      </c>
      <c r="N20" s="30">
        <v>280.24383561643833</v>
      </c>
      <c r="O20" s="30">
        <v>286.68712328767123</v>
      </c>
      <c r="P20" s="30">
        <v>293.07397260273973</v>
      </c>
      <c r="Q20" s="30">
        <v>298.89424657534249</v>
      </c>
      <c r="R20" s="30">
        <v>303.01479452054798</v>
      </c>
      <c r="S20" s="30">
        <v>309.04109589041099</v>
      </c>
      <c r="T20" s="30">
        <v>314.60383561643846</v>
      </c>
      <c r="U20" s="30">
        <v>311.56493150684929</v>
      </c>
      <c r="V20" s="30">
        <v>317.59123287671235</v>
      </c>
      <c r="W20" s="30">
        <v>318.96986301369861</v>
      </c>
      <c r="X20" s="30">
        <v>315.75945205479445</v>
      </c>
      <c r="Y20" s="30">
        <v>317.98602739726027</v>
      </c>
      <c r="Z20" s="30">
        <v>321.50712328767128</v>
      </c>
      <c r="AA20" s="30">
        <v>331.60438356164383</v>
      </c>
      <c r="AB20" s="30">
        <v>334.86657534246569</v>
      </c>
      <c r="AC20" s="30">
        <v>334.81479452054793</v>
      </c>
      <c r="AD20" s="30">
        <v>339.47506849315062</v>
      </c>
      <c r="AE20" s="30">
        <v>344.08356164383554</v>
      </c>
      <c r="AF20" s="30">
        <v>346.67260273972596</v>
      </c>
      <c r="AG20" s="30">
        <v>347.60465753424654</v>
      </c>
      <c r="AH20" s="30">
        <v>354.54328767123286</v>
      </c>
      <c r="AI20" s="30">
        <v>352.8345205479452</v>
      </c>
      <c r="AJ20" s="30">
        <v>353.97369863013699</v>
      </c>
      <c r="AK20" s="30">
        <v>359.30712328767123</v>
      </c>
      <c r="AL20" s="1">
        <v>364.5887671232876</v>
      </c>
      <c r="AM20" s="1">
        <v>367.79917808219176</v>
      </c>
      <c r="AN20" s="1">
        <v>371.06136986301368</v>
      </c>
      <c r="AO20" s="1">
        <v>374.27178082191779</v>
      </c>
      <c r="AP20" s="1">
        <v>377.53397260273977</v>
      </c>
      <c r="AQ20" s="1">
        <v>380.74438356164382</v>
      </c>
      <c r="AR20" s="1">
        <v>384.00657534246574</v>
      </c>
      <c r="AS20" s="1">
        <v>387.2687671232876</v>
      </c>
      <c r="AT20" s="1">
        <v>390.53095890410964</v>
      </c>
      <c r="AU20" s="1">
        <v>393.7931506849315</v>
      </c>
      <c r="AV20" s="1">
        <v>397.05534246575331</v>
      </c>
      <c r="AW20" s="1">
        <v>400.31753424657541</v>
      </c>
      <c r="AX20" s="1">
        <v>403.57972602739721</v>
      </c>
      <c r="AY20" s="1">
        <v>406.89369863013695</v>
      </c>
      <c r="AZ20" s="1">
        <v>410.15589041095888</v>
      </c>
      <c r="BA20" s="1">
        <v>413.41808219178074</v>
      </c>
      <c r="BB20" s="1">
        <v>416.68027397260272</v>
      </c>
      <c r="BC20" s="1">
        <v>419.89068493150671</v>
      </c>
      <c r="BD20" s="1">
        <v>423.15287671232875</v>
      </c>
      <c r="BE20" s="1">
        <v>426.41506849315067</v>
      </c>
      <c r="BF20" s="1">
        <v>429.62547945205478</v>
      </c>
      <c r="BG20" s="1">
        <v>432.8876712328767</v>
      </c>
      <c r="BH20" s="1">
        <v>436.14986301369856</v>
      </c>
      <c r="BI20" s="1">
        <v>439.41205479452054</v>
      </c>
      <c r="BJ20" s="1">
        <v>442.62246575342459</v>
      </c>
      <c r="BK20" s="1">
        <v>445.88465753424657</v>
      </c>
    </row>
    <row r="21" spans="1:63" x14ac:dyDescent="0.25">
      <c r="B21" t="s">
        <v>237</v>
      </c>
      <c r="C21" s="82" t="s">
        <v>23</v>
      </c>
      <c r="D21" s="82" t="s">
        <v>23</v>
      </c>
      <c r="E21" s="82" t="s">
        <v>23</v>
      </c>
      <c r="F21" s="82" t="s">
        <v>23</v>
      </c>
      <c r="G21" s="82" t="s">
        <v>23</v>
      </c>
      <c r="H21" s="82" t="s">
        <v>23</v>
      </c>
      <c r="I21" s="82" t="s">
        <v>23</v>
      </c>
      <c r="J21" s="82" t="s">
        <v>23</v>
      </c>
      <c r="K21" s="82" t="s">
        <v>23</v>
      </c>
      <c r="L21" s="82" t="s">
        <v>23</v>
      </c>
      <c r="M21" s="82" t="s">
        <v>23</v>
      </c>
      <c r="N21" s="82" t="s">
        <v>23</v>
      </c>
      <c r="O21" s="82" t="s">
        <v>23</v>
      </c>
      <c r="P21" s="82" t="s">
        <v>23</v>
      </c>
      <c r="Q21" s="82" t="s">
        <v>23</v>
      </c>
      <c r="R21" s="82" t="s">
        <v>23</v>
      </c>
      <c r="S21" s="82" t="s">
        <v>23</v>
      </c>
      <c r="T21" s="82" t="s">
        <v>23</v>
      </c>
      <c r="U21" s="82" t="s">
        <v>23</v>
      </c>
      <c r="V21" s="82" t="s">
        <v>23</v>
      </c>
      <c r="W21" s="82" t="s">
        <v>23</v>
      </c>
      <c r="X21" s="82" t="s">
        <v>23</v>
      </c>
      <c r="Y21" s="82" t="s">
        <v>23</v>
      </c>
      <c r="Z21" s="82" t="s">
        <v>23</v>
      </c>
      <c r="AA21" s="82" t="s">
        <v>23</v>
      </c>
      <c r="AB21" s="82" t="s">
        <v>23</v>
      </c>
      <c r="AC21" s="82" t="s">
        <v>23</v>
      </c>
      <c r="AD21" s="82" t="s">
        <v>23</v>
      </c>
      <c r="AE21" s="82" t="s">
        <v>23</v>
      </c>
      <c r="AF21" s="82" t="s">
        <v>23</v>
      </c>
      <c r="AG21" s="82" t="s">
        <v>23</v>
      </c>
      <c r="AH21" s="82" t="s">
        <v>23</v>
      </c>
      <c r="AI21" s="82" t="s">
        <v>23</v>
      </c>
      <c r="AJ21" s="82" t="s">
        <v>23</v>
      </c>
      <c r="AK21" s="82" t="s">
        <v>23</v>
      </c>
      <c r="AL21" s="1">
        <v>427.96849315068488</v>
      </c>
      <c r="AM21" s="1">
        <v>430.45397260273967</v>
      </c>
      <c r="AN21" s="1">
        <v>432.8876712328767</v>
      </c>
      <c r="AO21" s="1">
        <v>435.37315068493143</v>
      </c>
      <c r="AP21" s="1">
        <v>437.80684931506852</v>
      </c>
      <c r="AQ21" s="1">
        <v>440.29232876712325</v>
      </c>
      <c r="AR21" s="1">
        <v>442.77780821917804</v>
      </c>
      <c r="AS21" s="1">
        <v>445.26328767123289</v>
      </c>
      <c r="AT21" s="1">
        <v>447.69698630136986</v>
      </c>
      <c r="AU21" s="1">
        <v>450.18246575342459</v>
      </c>
      <c r="AV21" s="1">
        <v>452.66794520547944</v>
      </c>
      <c r="AW21" s="1">
        <v>455.15342465753417</v>
      </c>
      <c r="AX21" s="1">
        <v>457.63890410958908</v>
      </c>
      <c r="AY21" s="1">
        <v>460.07260273972605</v>
      </c>
      <c r="AZ21" s="1">
        <v>462.55808219178078</v>
      </c>
      <c r="BA21" s="1">
        <v>465.04356164383557</v>
      </c>
      <c r="BB21" s="1">
        <v>467.83972602739726</v>
      </c>
      <c r="BC21" s="1">
        <v>470.58410958904096</v>
      </c>
      <c r="BD21" s="1">
        <v>473.38027397260271</v>
      </c>
      <c r="BE21" s="1">
        <v>476.12465753424658</v>
      </c>
      <c r="BF21" s="1">
        <v>478.92082191780815</v>
      </c>
      <c r="BG21" s="1">
        <v>481.66520547945208</v>
      </c>
      <c r="BH21" s="1">
        <v>484.4613698630136</v>
      </c>
      <c r="BI21" s="1">
        <v>487.20575342465747</v>
      </c>
      <c r="BJ21" s="1">
        <v>490.0019178082191</v>
      </c>
      <c r="BK21" s="1">
        <v>492.74630136986292</v>
      </c>
    </row>
    <row r="22" spans="1:63" x14ac:dyDescent="0.25">
      <c r="B22" t="s">
        <v>238</v>
      </c>
      <c r="C22" s="82" t="s">
        <v>23</v>
      </c>
      <c r="D22" s="82" t="s">
        <v>23</v>
      </c>
      <c r="E22" s="82" t="s">
        <v>23</v>
      </c>
      <c r="F22" s="82" t="s">
        <v>23</v>
      </c>
      <c r="G22" s="82" t="s">
        <v>23</v>
      </c>
      <c r="H22" s="82" t="s">
        <v>23</v>
      </c>
      <c r="I22" s="82" t="s">
        <v>23</v>
      </c>
      <c r="J22" s="82" t="s">
        <v>23</v>
      </c>
      <c r="K22" s="82" t="s">
        <v>23</v>
      </c>
      <c r="L22" s="82" t="s">
        <v>23</v>
      </c>
      <c r="M22" s="82" t="s">
        <v>23</v>
      </c>
      <c r="N22" s="82" t="s">
        <v>23</v>
      </c>
      <c r="O22" s="82" t="s">
        <v>23</v>
      </c>
      <c r="P22" s="82" t="s">
        <v>23</v>
      </c>
      <c r="Q22" s="82" t="s">
        <v>23</v>
      </c>
      <c r="R22" s="82" t="s">
        <v>23</v>
      </c>
      <c r="S22" s="82" t="s">
        <v>23</v>
      </c>
      <c r="T22" s="82" t="s">
        <v>23</v>
      </c>
      <c r="U22" s="82" t="s">
        <v>23</v>
      </c>
      <c r="V22" s="82" t="s">
        <v>23</v>
      </c>
      <c r="W22" s="82" t="s">
        <v>23</v>
      </c>
      <c r="X22" s="82" t="s">
        <v>23</v>
      </c>
      <c r="Y22" s="82" t="s">
        <v>23</v>
      </c>
      <c r="Z22" s="82" t="s">
        <v>23</v>
      </c>
      <c r="AA22" s="82" t="s">
        <v>23</v>
      </c>
      <c r="AB22" s="82" t="s">
        <v>23</v>
      </c>
      <c r="AC22" s="82" t="s">
        <v>23</v>
      </c>
      <c r="AD22" s="82" t="s">
        <v>23</v>
      </c>
      <c r="AE22" s="82" t="s">
        <v>23</v>
      </c>
      <c r="AF22" s="82" t="s">
        <v>23</v>
      </c>
      <c r="AG22" s="82" t="s">
        <v>23</v>
      </c>
      <c r="AH22" s="82" t="s">
        <v>23</v>
      </c>
      <c r="AI22" s="82" t="s">
        <v>23</v>
      </c>
      <c r="AJ22" s="82" t="s">
        <v>23</v>
      </c>
      <c r="AK22" s="82" t="s">
        <v>23</v>
      </c>
      <c r="AL22" s="1">
        <v>342.0641095890411</v>
      </c>
      <c r="AM22" s="1">
        <v>344.13534246575341</v>
      </c>
      <c r="AN22" s="1">
        <v>346.15479452054791</v>
      </c>
      <c r="AO22" s="1">
        <v>348.22602739726017</v>
      </c>
      <c r="AP22" s="1">
        <v>350.24547945205478</v>
      </c>
      <c r="AQ22" s="1">
        <v>352.3167123287671</v>
      </c>
      <c r="AR22" s="1">
        <v>354.38794520547941</v>
      </c>
      <c r="AS22" s="1">
        <v>356.45917808219178</v>
      </c>
      <c r="AT22" s="1">
        <v>358.47863013698628</v>
      </c>
      <c r="AU22" s="1">
        <v>360.5498630136986</v>
      </c>
      <c r="AV22" s="1">
        <v>362.62109589041091</v>
      </c>
      <c r="AW22" s="1">
        <v>364.69232876712323</v>
      </c>
      <c r="AX22" s="1">
        <v>366.71178082191778</v>
      </c>
      <c r="AY22" s="1">
        <v>368.7830136986301</v>
      </c>
      <c r="AZ22" s="1">
        <v>370.80246575342466</v>
      </c>
      <c r="BA22" s="1">
        <v>372.87369863013697</v>
      </c>
      <c r="BB22" s="1">
        <v>375.20383561643837</v>
      </c>
      <c r="BC22" s="1">
        <v>377.48219178082189</v>
      </c>
      <c r="BD22" s="1">
        <v>379.81232876712329</v>
      </c>
      <c r="BE22" s="1">
        <v>382.0906849315067</v>
      </c>
      <c r="BF22" s="1">
        <v>384.42082191780815</v>
      </c>
      <c r="BG22" s="1">
        <v>386.69917808219174</v>
      </c>
      <c r="BH22" s="1">
        <v>389.02931506849308</v>
      </c>
      <c r="BI22" s="1">
        <v>391.30767123287666</v>
      </c>
      <c r="BJ22" s="1">
        <v>393.63780821917805</v>
      </c>
      <c r="BK22" s="1">
        <v>395.91616438356164</v>
      </c>
    </row>
    <row r="23" spans="1:63" x14ac:dyDescent="0.25">
      <c r="A23" t="s">
        <v>234</v>
      </c>
      <c r="B23" t="s">
        <v>34</v>
      </c>
      <c r="C23" s="14">
        <v>55</v>
      </c>
      <c r="D23" s="14">
        <v>55</v>
      </c>
      <c r="E23" s="14">
        <v>55</v>
      </c>
      <c r="F23" s="14">
        <v>55</v>
      </c>
      <c r="G23" s="14">
        <v>55</v>
      </c>
      <c r="H23" s="14">
        <v>55</v>
      </c>
      <c r="I23" s="14">
        <v>55</v>
      </c>
      <c r="J23" s="14">
        <v>55</v>
      </c>
      <c r="K23" s="14">
        <v>55</v>
      </c>
      <c r="L23" s="14">
        <v>55</v>
      </c>
      <c r="M23" s="14">
        <v>55</v>
      </c>
      <c r="N23" s="14">
        <v>55</v>
      </c>
      <c r="O23" s="14">
        <v>55</v>
      </c>
      <c r="P23" s="14">
        <v>48</v>
      </c>
      <c r="Q23" s="14">
        <v>40</v>
      </c>
      <c r="R23" s="14">
        <v>33</v>
      </c>
      <c r="S23" s="14">
        <v>25</v>
      </c>
      <c r="T23" s="14">
        <v>18</v>
      </c>
      <c r="U23" s="14">
        <v>18</v>
      </c>
      <c r="V23" s="14">
        <v>18</v>
      </c>
      <c r="W23" s="14">
        <v>18</v>
      </c>
      <c r="X23" s="14">
        <v>19</v>
      </c>
      <c r="Y23" s="14">
        <v>19</v>
      </c>
      <c r="Z23" s="14">
        <v>19</v>
      </c>
      <c r="AA23" s="14">
        <v>19</v>
      </c>
      <c r="AB23" s="14">
        <v>19</v>
      </c>
      <c r="AC23" s="14">
        <v>19</v>
      </c>
      <c r="AD23" s="14">
        <v>20</v>
      </c>
      <c r="AE23" s="14">
        <v>20</v>
      </c>
      <c r="AF23" s="14">
        <v>20</v>
      </c>
      <c r="AG23" s="14">
        <v>20</v>
      </c>
      <c r="AH23" s="14">
        <v>20</v>
      </c>
      <c r="AI23" s="14">
        <v>20</v>
      </c>
      <c r="AJ23" s="14">
        <v>20</v>
      </c>
      <c r="AK23" s="14">
        <v>20</v>
      </c>
      <c r="AL23">
        <v>10</v>
      </c>
      <c r="AM23">
        <v>10</v>
      </c>
      <c r="AN23">
        <v>10</v>
      </c>
      <c r="AO23">
        <v>10</v>
      </c>
      <c r="AP23">
        <v>10</v>
      </c>
      <c r="AQ23">
        <v>10</v>
      </c>
      <c r="AR23">
        <v>10</v>
      </c>
      <c r="AS23">
        <v>10</v>
      </c>
      <c r="AT23">
        <v>10</v>
      </c>
      <c r="AU23">
        <v>10</v>
      </c>
      <c r="AV23">
        <v>10</v>
      </c>
      <c r="AW23">
        <v>10</v>
      </c>
      <c r="AX23">
        <v>10</v>
      </c>
      <c r="AY23">
        <v>10</v>
      </c>
      <c r="AZ23">
        <v>10</v>
      </c>
      <c r="BA23">
        <v>10</v>
      </c>
      <c r="BB23">
        <v>10</v>
      </c>
      <c r="BC23">
        <v>10</v>
      </c>
      <c r="BD23">
        <v>10</v>
      </c>
      <c r="BE23">
        <v>10</v>
      </c>
      <c r="BF23">
        <v>10</v>
      </c>
      <c r="BG23">
        <v>10</v>
      </c>
      <c r="BH23">
        <v>10</v>
      </c>
      <c r="BI23">
        <v>10</v>
      </c>
      <c r="BJ23">
        <v>10</v>
      </c>
      <c r="BK23">
        <v>10</v>
      </c>
    </row>
    <row r="24" spans="1:63" x14ac:dyDescent="0.25">
      <c r="B24" t="s">
        <v>52</v>
      </c>
      <c r="C24" s="14">
        <v>55</v>
      </c>
      <c r="D24" s="14">
        <v>55</v>
      </c>
      <c r="E24" s="14">
        <v>55</v>
      </c>
      <c r="F24" s="14">
        <v>55</v>
      </c>
      <c r="G24" s="14">
        <v>55</v>
      </c>
      <c r="H24" s="14">
        <v>55</v>
      </c>
      <c r="I24" s="14">
        <v>55</v>
      </c>
      <c r="J24" s="14">
        <v>55</v>
      </c>
      <c r="K24" s="14">
        <v>55</v>
      </c>
      <c r="L24" s="14">
        <v>55</v>
      </c>
      <c r="M24" s="14">
        <v>55</v>
      </c>
      <c r="N24" s="14">
        <v>55</v>
      </c>
      <c r="O24" s="14">
        <v>55</v>
      </c>
      <c r="P24" s="14">
        <v>48</v>
      </c>
      <c r="Q24" s="14">
        <v>40</v>
      </c>
      <c r="R24" s="14">
        <v>33</v>
      </c>
      <c r="S24" s="14">
        <v>25</v>
      </c>
      <c r="T24" s="14">
        <v>18</v>
      </c>
      <c r="U24" s="14">
        <v>18</v>
      </c>
      <c r="V24" s="14">
        <v>18</v>
      </c>
      <c r="W24" s="14">
        <v>18</v>
      </c>
      <c r="X24" s="14">
        <v>19</v>
      </c>
      <c r="Y24" s="14">
        <v>19</v>
      </c>
      <c r="Z24" s="14">
        <v>19</v>
      </c>
      <c r="AA24" s="14">
        <v>19</v>
      </c>
      <c r="AB24" s="14">
        <v>19</v>
      </c>
      <c r="AC24" s="14">
        <v>19</v>
      </c>
      <c r="AD24" s="14">
        <v>20</v>
      </c>
      <c r="AE24" s="14">
        <v>20</v>
      </c>
      <c r="AF24" s="14">
        <v>20</v>
      </c>
      <c r="AG24" s="14">
        <v>20</v>
      </c>
      <c r="AH24" s="14">
        <v>20</v>
      </c>
      <c r="AI24" s="14">
        <v>20</v>
      </c>
      <c r="AJ24" s="14">
        <v>20</v>
      </c>
      <c r="AK24" s="14">
        <v>20</v>
      </c>
      <c r="AL24">
        <v>10</v>
      </c>
      <c r="AM24">
        <v>10</v>
      </c>
      <c r="AN24">
        <v>10</v>
      </c>
      <c r="AO24">
        <v>10</v>
      </c>
      <c r="AP24">
        <v>10</v>
      </c>
      <c r="AQ24">
        <v>10</v>
      </c>
      <c r="AR24">
        <v>10</v>
      </c>
      <c r="AS24">
        <v>10</v>
      </c>
      <c r="AT24">
        <v>10</v>
      </c>
      <c r="AU24">
        <v>10</v>
      </c>
      <c r="AV24">
        <v>10</v>
      </c>
      <c r="AW24">
        <v>10</v>
      </c>
      <c r="AX24">
        <v>10</v>
      </c>
      <c r="AY24">
        <v>10</v>
      </c>
      <c r="AZ24">
        <v>10</v>
      </c>
      <c r="BA24">
        <v>10</v>
      </c>
      <c r="BB24">
        <v>10</v>
      </c>
      <c r="BC24">
        <v>10</v>
      </c>
      <c r="BD24">
        <v>10</v>
      </c>
      <c r="BE24">
        <v>10</v>
      </c>
      <c r="BF24">
        <v>10</v>
      </c>
      <c r="BG24">
        <v>10</v>
      </c>
      <c r="BH24">
        <v>10</v>
      </c>
      <c r="BI24">
        <v>10</v>
      </c>
      <c r="BJ24">
        <v>10</v>
      </c>
      <c r="BK24">
        <v>10</v>
      </c>
    </row>
    <row r="25" spans="1:63" x14ac:dyDescent="0.25">
      <c r="B25" t="s">
        <v>237</v>
      </c>
      <c r="C25" s="82" t="s">
        <v>23</v>
      </c>
      <c r="D25" s="82" t="s">
        <v>23</v>
      </c>
      <c r="E25" s="82" t="s">
        <v>23</v>
      </c>
      <c r="F25" s="82" t="s">
        <v>23</v>
      </c>
      <c r="G25" s="82" t="s">
        <v>23</v>
      </c>
      <c r="H25" s="82" t="s">
        <v>23</v>
      </c>
      <c r="I25" s="82" t="s">
        <v>23</v>
      </c>
      <c r="J25" s="82" t="s">
        <v>23</v>
      </c>
      <c r="K25" s="82" t="s">
        <v>23</v>
      </c>
      <c r="L25" s="82" t="s">
        <v>23</v>
      </c>
      <c r="M25" s="82" t="s">
        <v>23</v>
      </c>
      <c r="N25" s="82" t="s">
        <v>23</v>
      </c>
      <c r="O25" s="82" t="s">
        <v>23</v>
      </c>
      <c r="P25" s="82" t="s">
        <v>23</v>
      </c>
      <c r="Q25" s="82" t="s">
        <v>23</v>
      </c>
      <c r="R25" s="82" t="s">
        <v>23</v>
      </c>
      <c r="S25" s="82" t="s">
        <v>23</v>
      </c>
      <c r="T25" s="82" t="s">
        <v>23</v>
      </c>
      <c r="U25" s="82" t="s">
        <v>23</v>
      </c>
      <c r="V25" s="82" t="s">
        <v>23</v>
      </c>
      <c r="W25" s="82" t="s">
        <v>23</v>
      </c>
      <c r="X25" s="82" t="s">
        <v>23</v>
      </c>
      <c r="Y25" s="82" t="s">
        <v>23</v>
      </c>
      <c r="Z25" s="82" t="s">
        <v>23</v>
      </c>
      <c r="AA25" s="82" t="s">
        <v>23</v>
      </c>
      <c r="AB25" s="82" t="s">
        <v>23</v>
      </c>
      <c r="AC25" s="82" t="s">
        <v>23</v>
      </c>
      <c r="AD25" s="82" t="s">
        <v>23</v>
      </c>
      <c r="AE25" s="82" t="s">
        <v>23</v>
      </c>
      <c r="AF25" s="82" t="s">
        <v>23</v>
      </c>
      <c r="AG25" s="82" t="s">
        <v>23</v>
      </c>
      <c r="AH25" s="82" t="s">
        <v>23</v>
      </c>
      <c r="AI25" s="82" t="s">
        <v>23</v>
      </c>
      <c r="AJ25" s="82" t="s">
        <v>23</v>
      </c>
      <c r="AK25" s="82" t="s">
        <v>23</v>
      </c>
      <c r="AL25">
        <v>84</v>
      </c>
      <c r="AM25">
        <v>84</v>
      </c>
      <c r="AN25">
        <v>84</v>
      </c>
      <c r="AO25">
        <v>84</v>
      </c>
      <c r="AP25">
        <v>84</v>
      </c>
      <c r="AQ25">
        <v>84</v>
      </c>
      <c r="AR25">
        <v>84</v>
      </c>
      <c r="AS25">
        <v>84</v>
      </c>
      <c r="AT25">
        <v>84</v>
      </c>
      <c r="AU25">
        <v>84</v>
      </c>
      <c r="AV25">
        <v>84</v>
      </c>
      <c r="AW25">
        <v>84</v>
      </c>
      <c r="AX25">
        <v>84</v>
      </c>
      <c r="AY25">
        <v>84</v>
      </c>
      <c r="AZ25">
        <v>84</v>
      </c>
      <c r="BA25">
        <v>84</v>
      </c>
      <c r="BB25">
        <v>84</v>
      </c>
      <c r="BC25">
        <v>84</v>
      </c>
      <c r="BD25">
        <v>84</v>
      </c>
      <c r="BE25">
        <v>84</v>
      </c>
      <c r="BF25">
        <v>84</v>
      </c>
      <c r="BG25">
        <v>84</v>
      </c>
      <c r="BH25">
        <v>84</v>
      </c>
      <c r="BI25">
        <v>84</v>
      </c>
      <c r="BJ25">
        <v>84</v>
      </c>
      <c r="BK25">
        <v>84</v>
      </c>
    </row>
    <row r="26" spans="1:63" x14ac:dyDescent="0.25">
      <c r="B26" t="s">
        <v>238</v>
      </c>
      <c r="C26" s="82" t="s">
        <v>23</v>
      </c>
      <c r="D26" s="82" t="s">
        <v>23</v>
      </c>
      <c r="E26" s="82" t="s">
        <v>23</v>
      </c>
      <c r="F26" s="82" t="s">
        <v>23</v>
      </c>
      <c r="G26" s="82" t="s">
        <v>23</v>
      </c>
      <c r="H26" s="82" t="s">
        <v>23</v>
      </c>
      <c r="I26" s="82" t="s">
        <v>23</v>
      </c>
      <c r="J26" s="82" t="s">
        <v>23</v>
      </c>
      <c r="K26" s="82" t="s">
        <v>23</v>
      </c>
      <c r="L26" s="82" t="s">
        <v>23</v>
      </c>
      <c r="M26" s="82" t="s">
        <v>23</v>
      </c>
      <c r="N26" s="82" t="s">
        <v>23</v>
      </c>
      <c r="O26" s="82" t="s">
        <v>23</v>
      </c>
      <c r="P26" s="82" t="s">
        <v>23</v>
      </c>
      <c r="Q26" s="82" t="s">
        <v>23</v>
      </c>
      <c r="R26" s="82" t="s">
        <v>23</v>
      </c>
      <c r="S26" s="82" t="s">
        <v>23</v>
      </c>
      <c r="T26" s="82" t="s">
        <v>23</v>
      </c>
      <c r="U26" s="82" t="s">
        <v>23</v>
      </c>
      <c r="V26" s="82" t="s">
        <v>23</v>
      </c>
      <c r="W26" s="82" t="s">
        <v>23</v>
      </c>
      <c r="X26" s="82" t="s">
        <v>23</v>
      </c>
      <c r="Y26" s="82" t="s">
        <v>23</v>
      </c>
      <c r="Z26" s="82" t="s">
        <v>23</v>
      </c>
      <c r="AA26" s="82" t="s">
        <v>23</v>
      </c>
      <c r="AB26" s="82" t="s">
        <v>23</v>
      </c>
      <c r="AC26" s="82" t="s">
        <v>23</v>
      </c>
      <c r="AD26" s="82" t="s">
        <v>23</v>
      </c>
      <c r="AE26" s="82" t="s">
        <v>23</v>
      </c>
      <c r="AF26" s="82" t="s">
        <v>23</v>
      </c>
      <c r="AG26" s="82" t="s">
        <v>23</v>
      </c>
      <c r="AH26" s="82" t="s">
        <v>23</v>
      </c>
      <c r="AI26" s="82" t="s">
        <v>23</v>
      </c>
      <c r="AJ26" s="82" t="s">
        <v>23</v>
      </c>
      <c r="AK26" s="82" t="s">
        <v>23</v>
      </c>
      <c r="AL26">
        <v>84</v>
      </c>
      <c r="AM26">
        <v>84</v>
      </c>
      <c r="AN26">
        <v>84</v>
      </c>
      <c r="AO26">
        <v>84</v>
      </c>
      <c r="AP26">
        <v>84</v>
      </c>
      <c r="AQ26">
        <v>84</v>
      </c>
      <c r="AR26">
        <v>84</v>
      </c>
      <c r="AS26">
        <v>84</v>
      </c>
      <c r="AT26">
        <v>84</v>
      </c>
      <c r="AU26">
        <v>84</v>
      </c>
      <c r="AV26">
        <v>84</v>
      </c>
      <c r="AW26">
        <v>84</v>
      </c>
      <c r="AX26">
        <v>84</v>
      </c>
      <c r="AY26">
        <v>84</v>
      </c>
      <c r="AZ26">
        <v>84</v>
      </c>
      <c r="BA26">
        <v>84</v>
      </c>
      <c r="BB26">
        <v>84</v>
      </c>
      <c r="BC26">
        <v>84</v>
      </c>
      <c r="BD26">
        <v>84</v>
      </c>
      <c r="BE26">
        <v>84</v>
      </c>
      <c r="BF26">
        <v>84</v>
      </c>
      <c r="BG26">
        <v>84</v>
      </c>
      <c r="BH26">
        <v>84</v>
      </c>
      <c r="BI26">
        <v>84</v>
      </c>
      <c r="BJ26">
        <v>84</v>
      </c>
      <c r="BK26">
        <v>84</v>
      </c>
    </row>
    <row r="27" spans="1:63" x14ac:dyDescent="0.25">
      <c r="B27" t="s">
        <v>284</v>
      </c>
      <c r="C27" s="30">
        <v>196</v>
      </c>
      <c r="D27" s="30">
        <v>196</v>
      </c>
      <c r="E27" s="30">
        <v>196</v>
      </c>
      <c r="F27" s="30">
        <v>196</v>
      </c>
      <c r="G27" s="30">
        <v>196</v>
      </c>
      <c r="H27" s="30">
        <v>196</v>
      </c>
      <c r="I27" s="30">
        <v>196</v>
      </c>
      <c r="J27" s="30">
        <v>196</v>
      </c>
      <c r="K27" s="30">
        <v>196</v>
      </c>
      <c r="L27" s="30">
        <v>196</v>
      </c>
      <c r="M27" s="30">
        <v>196</v>
      </c>
      <c r="N27" s="30">
        <v>196</v>
      </c>
      <c r="O27" s="30">
        <v>196</v>
      </c>
      <c r="P27" s="30">
        <v>183.2</v>
      </c>
      <c r="Q27" s="30">
        <v>170.39999999999998</v>
      </c>
      <c r="R27" s="30">
        <v>157.59999999999997</v>
      </c>
      <c r="S27" s="30">
        <v>144.79999999999995</v>
      </c>
      <c r="T27" s="30">
        <v>132</v>
      </c>
      <c r="U27" s="30">
        <v>126.15384615384616</v>
      </c>
      <c r="V27" s="30">
        <v>120.30769230769232</v>
      </c>
      <c r="W27" s="30">
        <v>114.46153846153848</v>
      </c>
      <c r="X27" s="30">
        <v>108.61538461538464</v>
      </c>
      <c r="Y27" s="30">
        <v>102.7692307692308</v>
      </c>
      <c r="Z27" s="30">
        <v>96.923076923076962</v>
      </c>
      <c r="AA27" s="30">
        <v>91.076923076923123</v>
      </c>
      <c r="AB27" s="30">
        <v>85.230769230769283</v>
      </c>
      <c r="AC27" s="30">
        <v>79.384615384615444</v>
      </c>
      <c r="AD27" s="30">
        <v>73.538461538461604</v>
      </c>
      <c r="AE27" s="30">
        <v>67.692307692307764</v>
      </c>
      <c r="AF27" s="30">
        <v>61.846153846153918</v>
      </c>
      <c r="AG27" s="30">
        <v>56</v>
      </c>
      <c r="AH27" s="30">
        <v>56</v>
      </c>
      <c r="AI27" s="30">
        <v>56</v>
      </c>
      <c r="AJ27" s="30">
        <v>56</v>
      </c>
      <c r="AK27" s="30">
        <v>56</v>
      </c>
      <c r="AL27" s="1">
        <v>50</v>
      </c>
      <c r="AM27" s="1">
        <v>52</v>
      </c>
      <c r="AN27" s="1">
        <v>55</v>
      </c>
      <c r="AO27" s="1">
        <v>57</v>
      </c>
      <c r="AP27" s="1">
        <v>60</v>
      </c>
      <c r="AQ27" s="1">
        <v>62</v>
      </c>
      <c r="AR27" s="1">
        <v>63</v>
      </c>
      <c r="AS27" s="1">
        <v>63</v>
      </c>
      <c r="AT27" s="1">
        <v>64</v>
      </c>
      <c r="AU27" s="1">
        <v>64</v>
      </c>
      <c r="AV27" s="1">
        <v>65</v>
      </c>
      <c r="AW27" s="1">
        <v>66</v>
      </c>
      <c r="AX27" s="1">
        <v>66</v>
      </c>
      <c r="AY27" s="1">
        <v>67</v>
      </c>
      <c r="AZ27" s="1">
        <v>67</v>
      </c>
      <c r="BA27" s="1">
        <v>68</v>
      </c>
      <c r="BB27" s="1">
        <v>69</v>
      </c>
      <c r="BC27" s="1">
        <v>69</v>
      </c>
      <c r="BD27" s="1">
        <v>70</v>
      </c>
      <c r="BE27" s="1">
        <v>70</v>
      </c>
      <c r="BF27" s="1">
        <v>71</v>
      </c>
      <c r="BG27" s="1">
        <v>71</v>
      </c>
      <c r="BH27" s="1">
        <v>72</v>
      </c>
      <c r="BI27" s="1">
        <v>73</v>
      </c>
      <c r="BJ27" s="1">
        <v>73</v>
      </c>
      <c r="BK27" s="1">
        <v>74</v>
      </c>
    </row>
    <row r="28" spans="1:63" x14ac:dyDescent="0.25">
      <c r="B28" t="s">
        <v>285</v>
      </c>
      <c r="C28" s="30">
        <v>165</v>
      </c>
      <c r="D28" s="30">
        <v>165</v>
      </c>
      <c r="E28" s="30">
        <v>165</v>
      </c>
      <c r="F28" s="30">
        <v>165</v>
      </c>
      <c r="G28" s="30">
        <v>165</v>
      </c>
      <c r="H28" s="30">
        <v>165</v>
      </c>
      <c r="I28" s="30">
        <v>165</v>
      </c>
      <c r="J28" s="30">
        <v>165</v>
      </c>
      <c r="K28" s="30">
        <v>165</v>
      </c>
      <c r="L28" s="30">
        <v>165</v>
      </c>
      <c r="M28" s="30">
        <v>165</v>
      </c>
      <c r="N28" s="30">
        <v>165</v>
      </c>
      <c r="O28" s="30">
        <v>165</v>
      </c>
      <c r="P28" s="30">
        <v>154.19999999999999</v>
      </c>
      <c r="Q28" s="30">
        <v>143.39999999999998</v>
      </c>
      <c r="R28" s="30">
        <v>132.59999999999997</v>
      </c>
      <c r="S28" s="30">
        <v>121.79999999999997</v>
      </c>
      <c r="T28" s="30">
        <v>111</v>
      </c>
      <c r="U28" s="30">
        <v>106.07692307692308</v>
      </c>
      <c r="V28" s="30">
        <v>101.15384615384616</v>
      </c>
      <c r="W28" s="30">
        <v>96.230769230769241</v>
      </c>
      <c r="X28" s="30">
        <v>91.307692307692321</v>
      </c>
      <c r="Y28" s="30">
        <v>86.384615384615401</v>
      </c>
      <c r="Z28" s="30">
        <v>81.461538461538481</v>
      </c>
      <c r="AA28" s="30">
        <v>76.538461538461561</v>
      </c>
      <c r="AB28" s="30">
        <v>71.615384615384642</v>
      </c>
      <c r="AC28" s="30">
        <v>66.692307692307722</v>
      </c>
      <c r="AD28" s="30">
        <v>61.769230769230802</v>
      </c>
      <c r="AE28" s="30">
        <v>56.846153846153882</v>
      </c>
      <c r="AF28" s="30">
        <v>51.923076923076962</v>
      </c>
      <c r="AG28" s="30">
        <v>47</v>
      </c>
      <c r="AH28" s="30">
        <v>47</v>
      </c>
      <c r="AI28" s="30">
        <v>47</v>
      </c>
      <c r="AJ28" s="30">
        <v>47</v>
      </c>
      <c r="AK28" s="30">
        <v>47</v>
      </c>
      <c r="AL28" s="1">
        <v>42</v>
      </c>
      <c r="AM28" s="1">
        <v>44</v>
      </c>
      <c r="AN28" s="1">
        <v>46</v>
      </c>
      <c r="AO28" s="1">
        <v>48</v>
      </c>
      <c r="AP28" s="1">
        <v>50</v>
      </c>
      <c r="AQ28" s="1">
        <v>52</v>
      </c>
      <c r="AR28" s="1">
        <v>53</v>
      </c>
      <c r="AS28" s="1">
        <v>53</v>
      </c>
      <c r="AT28" s="1">
        <v>54</v>
      </c>
      <c r="AU28" s="1">
        <v>54</v>
      </c>
      <c r="AV28" s="1">
        <v>55</v>
      </c>
      <c r="AW28" s="1">
        <v>55</v>
      </c>
      <c r="AX28" s="1">
        <v>56</v>
      </c>
      <c r="AY28" s="1">
        <v>56</v>
      </c>
      <c r="AZ28" s="1">
        <v>57</v>
      </c>
      <c r="BA28" s="1">
        <v>57</v>
      </c>
      <c r="BB28" s="1">
        <v>58</v>
      </c>
      <c r="BC28" s="1">
        <v>58</v>
      </c>
      <c r="BD28" s="1">
        <v>59</v>
      </c>
      <c r="BE28" s="1">
        <v>59</v>
      </c>
      <c r="BF28" s="1">
        <v>60</v>
      </c>
      <c r="BG28" s="1">
        <v>60</v>
      </c>
      <c r="BH28" s="1">
        <v>61</v>
      </c>
      <c r="BI28" s="1">
        <v>61</v>
      </c>
      <c r="BJ28" s="1">
        <v>62</v>
      </c>
      <c r="BK28" s="1">
        <v>62</v>
      </c>
    </row>
    <row r="29" spans="1:63" x14ac:dyDescent="0.25">
      <c r="B29" t="s">
        <v>286</v>
      </c>
      <c r="C29" s="30">
        <v>224</v>
      </c>
      <c r="D29" s="30">
        <v>224</v>
      </c>
      <c r="E29" s="30">
        <v>224</v>
      </c>
      <c r="F29" s="30">
        <v>224</v>
      </c>
      <c r="G29" s="30">
        <v>224</v>
      </c>
      <c r="H29" s="30">
        <v>224</v>
      </c>
      <c r="I29" s="30">
        <v>224</v>
      </c>
      <c r="J29" s="30">
        <v>224</v>
      </c>
      <c r="K29" s="30">
        <v>224</v>
      </c>
      <c r="L29" s="30">
        <v>224</v>
      </c>
      <c r="M29" s="30">
        <v>224</v>
      </c>
      <c r="N29" s="30">
        <v>224</v>
      </c>
      <c r="O29" s="30">
        <v>224</v>
      </c>
      <c r="P29" s="30">
        <v>224</v>
      </c>
      <c r="Q29" s="30">
        <v>224</v>
      </c>
      <c r="R29" s="30">
        <v>224</v>
      </c>
      <c r="S29" s="30">
        <v>224</v>
      </c>
      <c r="T29" s="30">
        <v>224</v>
      </c>
      <c r="U29" s="30">
        <v>224</v>
      </c>
      <c r="V29" s="30">
        <v>224</v>
      </c>
      <c r="W29" s="30">
        <v>224</v>
      </c>
      <c r="X29" s="30">
        <v>224</v>
      </c>
      <c r="Y29" s="30">
        <v>224</v>
      </c>
      <c r="Z29" s="30">
        <v>224</v>
      </c>
      <c r="AA29" s="30">
        <v>224</v>
      </c>
      <c r="AB29" s="30">
        <v>224</v>
      </c>
      <c r="AC29" s="30">
        <v>224</v>
      </c>
      <c r="AD29" s="30">
        <v>224</v>
      </c>
      <c r="AE29" s="30">
        <v>224</v>
      </c>
      <c r="AF29" s="30">
        <v>224</v>
      </c>
      <c r="AG29" s="30">
        <v>224</v>
      </c>
      <c r="AH29" s="30">
        <v>224</v>
      </c>
      <c r="AI29" s="30">
        <v>224</v>
      </c>
      <c r="AJ29" s="30">
        <v>224</v>
      </c>
      <c r="AK29" s="30">
        <v>224</v>
      </c>
      <c r="AL29" s="1">
        <f t="shared" ref="AL29:BK29" si="0">AK29</f>
        <v>224</v>
      </c>
      <c r="AM29" s="1">
        <f t="shared" si="0"/>
        <v>224</v>
      </c>
      <c r="AN29" s="1">
        <f t="shared" si="0"/>
        <v>224</v>
      </c>
      <c r="AO29" s="1">
        <f t="shared" si="0"/>
        <v>224</v>
      </c>
      <c r="AP29" s="1">
        <f t="shared" si="0"/>
        <v>224</v>
      </c>
      <c r="AQ29" s="1">
        <f t="shared" si="0"/>
        <v>224</v>
      </c>
      <c r="AR29" s="1">
        <f t="shared" si="0"/>
        <v>224</v>
      </c>
      <c r="AS29" s="1">
        <f t="shared" si="0"/>
        <v>224</v>
      </c>
      <c r="AT29" s="1">
        <f t="shared" si="0"/>
        <v>224</v>
      </c>
      <c r="AU29" s="1">
        <f t="shared" si="0"/>
        <v>224</v>
      </c>
      <c r="AV29" s="1">
        <f t="shared" si="0"/>
        <v>224</v>
      </c>
      <c r="AW29" s="1">
        <f t="shared" si="0"/>
        <v>224</v>
      </c>
      <c r="AX29" s="1">
        <f t="shared" si="0"/>
        <v>224</v>
      </c>
      <c r="AY29" s="1">
        <f t="shared" si="0"/>
        <v>224</v>
      </c>
      <c r="AZ29" s="1">
        <f t="shared" si="0"/>
        <v>224</v>
      </c>
      <c r="BA29" s="1">
        <f t="shared" si="0"/>
        <v>224</v>
      </c>
      <c r="BB29" s="1">
        <f t="shared" si="0"/>
        <v>224</v>
      </c>
      <c r="BC29" s="1">
        <f t="shared" si="0"/>
        <v>224</v>
      </c>
      <c r="BD29" s="1">
        <f t="shared" si="0"/>
        <v>224</v>
      </c>
      <c r="BE29" s="1">
        <f t="shared" si="0"/>
        <v>224</v>
      </c>
      <c r="BF29" s="1">
        <f t="shared" si="0"/>
        <v>224</v>
      </c>
      <c r="BG29" s="1">
        <f t="shared" si="0"/>
        <v>224</v>
      </c>
      <c r="BH29" s="1">
        <f t="shared" si="0"/>
        <v>224</v>
      </c>
      <c r="BI29" s="1">
        <f t="shared" si="0"/>
        <v>224</v>
      </c>
      <c r="BJ29" s="1">
        <f t="shared" si="0"/>
        <v>224</v>
      </c>
      <c r="BK29" s="1">
        <f t="shared" si="0"/>
        <v>224</v>
      </c>
    </row>
    <row r="30" spans="1:63" s="2" customFormat="1" x14ac:dyDescent="0.25">
      <c r="B30" s="2" t="s">
        <v>287</v>
      </c>
      <c r="C30" s="53">
        <v>184</v>
      </c>
      <c r="D30" s="53">
        <v>184</v>
      </c>
      <c r="E30" s="53">
        <v>184</v>
      </c>
      <c r="F30" s="53">
        <v>184</v>
      </c>
      <c r="G30" s="53">
        <v>184</v>
      </c>
      <c r="H30" s="53">
        <v>184</v>
      </c>
      <c r="I30" s="53">
        <v>184</v>
      </c>
      <c r="J30" s="53">
        <v>184</v>
      </c>
      <c r="K30" s="53">
        <v>184</v>
      </c>
      <c r="L30" s="53">
        <v>184</v>
      </c>
      <c r="M30" s="53">
        <v>184</v>
      </c>
      <c r="N30" s="53">
        <v>184</v>
      </c>
      <c r="O30" s="53">
        <v>184</v>
      </c>
      <c r="P30" s="53">
        <v>184</v>
      </c>
      <c r="Q30" s="53">
        <v>184</v>
      </c>
      <c r="R30" s="53">
        <v>184</v>
      </c>
      <c r="S30" s="53">
        <v>184</v>
      </c>
      <c r="T30" s="53">
        <v>184</v>
      </c>
      <c r="U30" s="53">
        <v>184</v>
      </c>
      <c r="V30" s="53">
        <v>184</v>
      </c>
      <c r="W30" s="53">
        <v>184</v>
      </c>
      <c r="X30" s="53">
        <v>184</v>
      </c>
      <c r="Y30" s="53">
        <v>184</v>
      </c>
      <c r="Z30" s="53">
        <v>184</v>
      </c>
      <c r="AA30" s="53">
        <v>184</v>
      </c>
      <c r="AB30" s="53">
        <v>184</v>
      </c>
      <c r="AC30" s="53">
        <v>184</v>
      </c>
      <c r="AD30" s="53">
        <v>184</v>
      </c>
      <c r="AE30" s="53">
        <v>184</v>
      </c>
      <c r="AF30" s="53">
        <v>184</v>
      </c>
      <c r="AG30" s="53">
        <v>184</v>
      </c>
      <c r="AH30" s="53">
        <v>184</v>
      </c>
      <c r="AI30" s="53">
        <v>184</v>
      </c>
      <c r="AJ30" s="53">
        <v>184</v>
      </c>
      <c r="AK30" s="53">
        <v>184</v>
      </c>
      <c r="AL30" s="54">
        <f t="shared" ref="AL30:BK30" si="1">AK30</f>
        <v>184</v>
      </c>
      <c r="AM30" s="54">
        <f t="shared" si="1"/>
        <v>184</v>
      </c>
      <c r="AN30" s="54">
        <f t="shared" si="1"/>
        <v>184</v>
      </c>
      <c r="AO30" s="54">
        <f t="shared" si="1"/>
        <v>184</v>
      </c>
      <c r="AP30" s="54">
        <f t="shared" si="1"/>
        <v>184</v>
      </c>
      <c r="AQ30" s="54">
        <f t="shared" si="1"/>
        <v>184</v>
      </c>
      <c r="AR30" s="54">
        <f t="shared" si="1"/>
        <v>184</v>
      </c>
      <c r="AS30" s="54">
        <f t="shared" si="1"/>
        <v>184</v>
      </c>
      <c r="AT30" s="54">
        <f t="shared" si="1"/>
        <v>184</v>
      </c>
      <c r="AU30" s="54">
        <f t="shared" si="1"/>
        <v>184</v>
      </c>
      <c r="AV30" s="54">
        <f t="shared" si="1"/>
        <v>184</v>
      </c>
      <c r="AW30" s="54">
        <f t="shared" si="1"/>
        <v>184</v>
      </c>
      <c r="AX30" s="54">
        <f t="shared" si="1"/>
        <v>184</v>
      </c>
      <c r="AY30" s="54">
        <f t="shared" si="1"/>
        <v>184</v>
      </c>
      <c r="AZ30" s="54">
        <f t="shared" si="1"/>
        <v>184</v>
      </c>
      <c r="BA30" s="54">
        <f t="shared" si="1"/>
        <v>184</v>
      </c>
      <c r="BB30" s="54">
        <f t="shared" si="1"/>
        <v>184</v>
      </c>
      <c r="BC30" s="54">
        <f t="shared" si="1"/>
        <v>184</v>
      </c>
      <c r="BD30" s="54">
        <f t="shared" si="1"/>
        <v>184</v>
      </c>
      <c r="BE30" s="54">
        <f t="shared" si="1"/>
        <v>184</v>
      </c>
      <c r="BF30" s="54">
        <f t="shared" si="1"/>
        <v>184</v>
      </c>
      <c r="BG30" s="54">
        <f t="shared" si="1"/>
        <v>184</v>
      </c>
      <c r="BH30" s="54">
        <f t="shared" si="1"/>
        <v>184</v>
      </c>
      <c r="BI30" s="54">
        <f t="shared" si="1"/>
        <v>184</v>
      </c>
      <c r="BJ30" s="54">
        <f t="shared" si="1"/>
        <v>184</v>
      </c>
      <c r="BK30" s="54">
        <f t="shared" si="1"/>
        <v>184</v>
      </c>
    </row>
    <row r="32" spans="1:63" x14ac:dyDescent="0.25">
      <c r="A32" t="s">
        <v>114</v>
      </c>
      <c r="B32" t="s">
        <v>161</v>
      </c>
    </row>
    <row r="34" spans="1:52" x14ac:dyDescent="0.25">
      <c r="A34" t="s">
        <v>115</v>
      </c>
      <c r="B34" t="s">
        <v>167</v>
      </c>
    </row>
    <row r="35" spans="1:52" x14ac:dyDescent="0.25">
      <c r="B35" t="s">
        <v>143</v>
      </c>
    </row>
    <row r="36" spans="1:52" x14ac:dyDescent="0.25">
      <c r="B36" t="s">
        <v>168</v>
      </c>
    </row>
    <row r="37" spans="1:52" x14ac:dyDescent="0.25">
      <c r="B37" t="s">
        <v>169</v>
      </c>
    </row>
    <row r="38" spans="1:52" x14ac:dyDescent="0.25">
      <c r="B38" t="s">
        <v>170</v>
      </c>
    </row>
    <row r="39" spans="1:52" x14ac:dyDescent="0.25">
      <c r="B39" t="s">
        <v>171</v>
      </c>
    </row>
    <row r="42" spans="1:52" ht="16.5" x14ac:dyDescent="0.3">
      <c r="B42" s="50"/>
      <c r="C42" s="50"/>
      <c r="D42" s="50"/>
      <c r="E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9"/>
      <c r="AV42" s="60"/>
      <c r="AW42" s="60"/>
      <c r="AX42" s="60"/>
      <c r="AY42" s="60"/>
      <c r="AZ42" s="60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J14"/>
  <sheetViews>
    <sheetView workbookViewId="0">
      <pane xSplit="1" ySplit="6" topLeftCell="AG7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RowHeight="15" x14ac:dyDescent="0.25"/>
  <cols>
    <col min="1" max="1" width="29" customWidth="1"/>
    <col min="2" max="2" width="9.5703125" customWidth="1"/>
    <col min="3" max="3" width="8.85546875" hidden="1" customWidth="1"/>
    <col min="4" max="4" width="9.140625" hidden="1" customWidth="1"/>
    <col min="5" max="6" width="9.42578125" hidden="1" customWidth="1"/>
    <col min="7" max="7" width="9.42578125" customWidth="1"/>
    <col min="8" max="8" width="8.85546875" hidden="1" customWidth="1"/>
    <col min="9" max="9" width="9" hidden="1" customWidth="1"/>
    <col min="10" max="11" width="8.85546875" hidden="1" customWidth="1"/>
    <col min="12" max="12" width="9.42578125" customWidth="1"/>
    <col min="13" max="13" width="9.140625" hidden="1" customWidth="1"/>
    <col min="14" max="14" width="9" hidden="1" customWidth="1"/>
    <col min="15" max="16" width="8.85546875" hidden="1" customWidth="1"/>
    <col min="17" max="17" width="9.140625" customWidth="1"/>
    <col min="18" max="19" width="9.140625" hidden="1" customWidth="1"/>
    <col min="20" max="20" width="8.140625" hidden="1" customWidth="1"/>
    <col min="21" max="21" width="8.85546875" hidden="1" customWidth="1"/>
    <col min="22" max="22" width="9.140625" customWidth="1"/>
    <col min="23" max="23" width="8.85546875" hidden="1" customWidth="1"/>
    <col min="24" max="24" width="9.140625" hidden="1" customWidth="1"/>
    <col min="25" max="25" width="8.5703125" hidden="1" customWidth="1"/>
    <col min="26" max="26" width="8.140625" hidden="1" customWidth="1"/>
    <col min="27" max="27" width="9.140625" customWidth="1"/>
    <col min="28" max="28" width="9.140625" hidden="1" customWidth="1"/>
    <col min="29" max="31" width="0" hidden="1" customWidth="1"/>
  </cols>
  <sheetData>
    <row r="1" spans="1:62" ht="18.75" x14ac:dyDescent="0.3">
      <c r="A1" s="11" t="s">
        <v>232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62" ht="16.5" x14ac:dyDescent="0.3">
      <c r="A2" s="12" t="s">
        <v>315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62" ht="16.5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62" ht="16.5" x14ac:dyDescent="0.3">
      <c r="A4" s="12" t="s">
        <v>231</v>
      </c>
    </row>
    <row r="5" spans="1:62" ht="16.5" x14ac:dyDescent="0.3">
      <c r="A5" s="12"/>
    </row>
    <row r="6" spans="1:62" s="4" customFormat="1" x14ac:dyDescent="0.25">
      <c r="A6" s="3" t="s">
        <v>233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13">
        <v>2023</v>
      </c>
      <c r="AJ6" s="1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  <c r="BA6" s="3">
        <v>2041</v>
      </c>
      <c r="BB6" s="3">
        <v>2042</v>
      </c>
      <c r="BC6" s="3">
        <v>2043</v>
      </c>
      <c r="BD6" s="3">
        <v>2044</v>
      </c>
      <c r="BE6" s="3">
        <v>2045</v>
      </c>
      <c r="BF6" s="3">
        <v>2046</v>
      </c>
      <c r="BG6" s="3">
        <v>2047</v>
      </c>
      <c r="BH6" s="3">
        <v>2048</v>
      </c>
      <c r="BI6" s="3">
        <v>2049</v>
      </c>
      <c r="BJ6" s="3">
        <v>2050</v>
      </c>
    </row>
    <row r="7" spans="1:62" x14ac:dyDescent="0.25">
      <c r="A7" s="71" t="s">
        <v>304</v>
      </c>
      <c r="B7" s="68">
        <v>400.4</v>
      </c>
      <c r="C7" s="68">
        <v>394.9</v>
      </c>
      <c r="D7" s="68">
        <v>369.5</v>
      </c>
      <c r="E7" s="68">
        <v>332.90000000000003</v>
      </c>
      <c r="F7" s="68">
        <v>326.2</v>
      </c>
      <c r="G7" s="68">
        <v>315.90000000000003</v>
      </c>
      <c r="H7" s="68">
        <v>290.84499999999997</v>
      </c>
      <c r="I7" s="68">
        <v>287.60000000000002</v>
      </c>
      <c r="J7" s="68">
        <v>283.2</v>
      </c>
      <c r="K7" s="68">
        <v>262.72399999999999</v>
      </c>
      <c r="L7" s="68">
        <v>251.46399999999997</v>
      </c>
      <c r="M7" s="68">
        <v>233.68299999999999</v>
      </c>
      <c r="N7" s="68">
        <v>210.803</v>
      </c>
      <c r="O7" s="68">
        <v>201.214</v>
      </c>
      <c r="P7" s="68">
        <v>206.73600000000002</v>
      </c>
      <c r="Q7" s="68">
        <v>206.25200000000004</v>
      </c>
      <c r="R7" s="68">
        <v>191.755</v>
      </c>
      <c r="S7" s="68">
        <v>194.59800000000001</v>
      </c>
      <c r="T7" s="68">
        <v>220.40100000000004</v>
      </c>
      <c r="U7" s="68">
        <v>212.35173011740056</v>
      </c>
      <c r="V7" s="68">
        <v>200.87972666480013</v>
      </c>
      <c r="W7" s="68">
        <v>206.64499711040017</v>
      </c>
      <c r="X7" s="68">
        <v>200.22002270239977</v>
      </c>
      <c r="Y7" s="68">
        <v>201.79879206219982</v>
      </c>
      <c r="Z7" s="68">
        <v>205.95443034569951</v>
      </c>
      <c r="AA7" s="68">
        <v>213.0299588129995</v>
      </c>
      <c r="AB7" s="68">
        <v>244.95644250189989</v>
      </c>
      <c r="AC7" s="68">
        <v>248.68799999999999</v>
      </c>
      <c r="AD7" s="68">
        <v>226.4257996</v>
      </c>
      <c r="AE7" s="68">
        <v>234.827</v>
      </c>
      <c r="AF7" s="68">
        <v>251.86679999999996</v>
      </c>
      <c r="AG7" s="68">
        <v>228.61100000000002</v>
      </c>
      <c r="AH7" s="68">
        <v>238.846</v>
      </c>
      <c r="AI7" s="68">
        <v>206.85099999999997</v>
      </c>
      <c r="AJ7" s="68">
        <v>233.22000000000003</v>
      </c>
      <c r="AK7" s="104">
        <v>217.92464357626807</v>
      </c>
      <c r="AL7" s="104">
        <v>216.2429042554684</v>
      </c>
      <c r="AM7" s="104">
        <v>210.85584876349779</v>
      </c>
      <c r="AN7" s="104">
        <v>190.87803140287022</v>
      </c>
      <c r="AO7" s="104">
        <v>187.66976703819</v>
      </c>
      <c r="AP7" s="104">
        <v>184.56814382937415</v>
      </c>
      <c r="AQ7" s="104">
        <v>182.29991633669343</v>
      </c>
      <c r="AR7" s="104">
        <v>180.55442673758432</v>
      </c>
      <c r="AS7" s="104">
        <v>181.18592695132108</v>
      </c>
      <c r="AT7" s="104">
        <v>181.50679714942052</v>
      </c>
      <c r="AU7" s="104">
        <v>181.44045358111666</v>
      </c>
      <c r="AV7" s="104">
        <v>181.84487729701286</v>
      </c>
      <c r="AW7" s="104">
        <v>181.81653241218365</v>
      </c>
      <c r="AX7" s="104">
        <v>181.91235811784941</v>
      </c>
      <c r="AY7" s="104">
        <v>181.56056606373508</v>
      </c>
      <c r="AZ7" s="104">
        <v>181.4428215145669</v>
      </c>
      <c r="BA7" s="104">
        <v>180.7232773565859</v>
      </c>
      <c r="BB7" s="104">
        <v>179.68019391199422</v>
      </c>
      <c r="BC7" s="104">
        <v>179.25730954201347</v>
      </c>
      <c r="BD7" s="104">
        <v>177.87672397970098</v>
      </c>
      <c r="BE7" s="104">
        <v>177.51769408115499</v>
      </c>
      <c r="BF7" s="104">
        <v>177.23683616456842</v>
      </c>
      <c r="BG7" s="104">
        <v>178.0525319199605</v>
      </c>
      <c r="BH7" s="104">
        <v>178.15940244327049</v>
      </c>
      <c r="BI7" s="104">
        <v>178.15734682336415</v>
      </c>
      <c r="BJ7" s="104">
        <v>178.2822007469845</v>
      </c>
    </row>
    <row r="8" spans="1:62" x14ac:dyDescent="0.25">
      <c r="A8" t="s">
        <v>228</v>
      </c>
      <c r="B8" s="30">
        <v>208.60196409718139</v>
      </c>
      <c r="C8" s="30">
        <v>207.9752092406093</v>
      </c>
      <c r="D8" s="30">
        <v>208.79804240063953</v>
      </c>
      <c r="E8" s="30">
        <v>210.53851782510023</v>
      </c>
      <c r="F8" s="30">
        <v>202.98479369260622</v>
      </c>
      <c r="G8" s="30">
        <v>197.42567837431608</v>
      </c>
      <c r="H8" s="30">
        <v>197.0510897836167</v>
      </c>
      <c r="I8" s="30">
        <v>195.6833696878237</v>
      </c>
      <c r="J8" s="30">
        <v>199.4465080356315</v>
      </c>
      <c r="K8" s="30">
        <v>197.19464266163138</v>
      </c>
      <c r="L8" s="30">
        <v>195.14832411647549</v>
      </c>
      <c r="M8" s="30">
        <v>200.37884948592014</v>
      </c>
      <c r="N8" s="30">
        <v>205.80237341662871</v>
      </c>
      <c r="O8" s="30">
        <v>205.42278272462298</v>
      </c>
      <c r="P8" s="30">
        <v>209.96250033964992</v>
      </c>
      <c r="Q8" s="30">
        <v>212.06928425571905</v>
      </c>
      <c r="R8" s="30">
        <v>205.34972779459704</v>
      </c>
      <c r="S8" s="30">
        <v>217.19503608863533</v>
      </c>
      <c r="T8" s="30">
        <v>212.84993477431399</v>
      </c>
      <c r="U8" s="30">
        <v>208.07615600017044</v>
      </c>
      <c r="V8" s="30">
        <v>209.24338321877724</v>
      </c>
      <c r="W8" s="30">
        <v>208.63209194215634</v>
      </c>
      <c r="X8" s="30">
        <v>207.81006974653769</v>
      </c>
      <c r="Y8" s="30">
        <v>209.54688313645133</v>
      </c>
      <c r="Z8" s="30">
        <v>210.8127478465729</v>
      </c>
      <c r="AA8" s="30">
        <v>211.54364625093174</v>
      </c>
      <c r="AB8" s="30">
        <v>213.43418740011532</v>
      </c>
      <c r="AC8" s="30">
        <v>217.35752035743783</v>
      </c>
      <c r="AD8" s="30">
        <v>220.56819999201932</v>
      </c>
      <c r="AE8" s="30">
        <v>212.26345758433951</v>
      </c>
      <c r="AF8" s="30">
        <v>214.47333117175125</v>
      </c>
      <c r="AG8" s="30">
        <v>202.77640578918721</v>
      </c>
      <c r="AH8" s="30">
        <v>193.24953582046345</v>
      </c>
      <c r="AI8" s="30">
        <v>179.23407490809245</v>
      </c>
      <c r="AJ8" s="30">
        <v>180.40061825727642</v>
      </c>
      <c r="AK8" s="1">
        <v>187.15757520496737</v>
      </c>
      <c r="AL8" s="1">
        <v>184.85041384242859</v>
      </c>
      <c r="AM8" s="1">
        <v>182.25088380372796</v>
      </c>
      <c r="AN8" s="1">
        <v>179.27705891082599</v>
      </c>
      <c r="AO8" s="1">
        <v>175.77193303895316</v>
      </c>
      <c r="AP8" s="1">
        <v>171.16252030587455</v>
      </c>
      <c r="AQ8" s="1">
        <v>167.49873109633563</v>
      </c>
      <c r="AR8" s="1">
        <v>164.13377642193939</v>
      </c>
      <c r="AS8" s="1">
        <v>161.40020061024774</v>
      </c>
      <c r="AT8" s="1">
        <v>159.41124180851128</v>
      </c>
      <c r="AU8" s="1">
        <v>157.92948177735303</v>
      </c>
      <c r="AV8" s="1">
        <v>155.57521569398796</v>
      </c>
      <c r="AW8" s="1">
        <v>153.62777897651023</v>
      </c>
      <c r="AX8" s="1">
        <v>151.35738503935815</v>
      </c>
      <c r="AY8" s="1">
        <v>149.55330334845686</v>
      </c>
      <c r="AZ8" s="1">
        <v>147.36802513573198</v>
      </c>
      <c r="BA8" s="1">
        <v>145.58921454762969</v>
      </c>
      <c r="BB8" s="1">
        <v>144.25490814440661</v>
      </c>
      <c r="BC8" s="1">
        <v>142.60650035428066</v>
      </c>
      <c r="BD8" s="1">
        <v>141.13786547702685</v>
      </c>
      <c r="BE8" s="1">
        <v>139.52837503080337</v>
      </c>
      <c r="BF8" s="1">
        <v>138.47089376071239</v>
      </c>
      <c r="BG8" s="1">
        <v>136.89407678989681</v>
      </c>
      <c r="BH8" s="1">
        <v>136.45733491732429</v>
      </c>
      <c r="BI8" s="1">
        <v>136.15336269618547</v>
      </c>
      <c r="BJ8" s="1">
        <v>135.68298174121588</v>
      </c>
    </row>
    <row r="9" spans="1:62" x14ac:dyDescent="0.25">
      <c r="A9" t="s">
        <v>229</v>
      </c>
      <c r="B9" s="30">
        <v>3.1150000000000002</v>
      </c>
      <c r="C9" s="30">
        <v>3.2069999999999999</v>
      </c>
      <c r="D9" s="30">
        <v>3.847</v>
      </c>
      <c r="E9" s="30">
        <v>4.9349999999999996</v>
      </c>
      <c r="F9" s="30">
        <v>4.4459999999999997</v>
      </c>
      <c r="G9" s="30">
        <v>4.6349999999999998</v>
      </c>
      <c r="H9" s="30">
        <v>4.5449999999999999</v>
      </c>
      <c r="I9" s="30">
        <v>3.9729999999999999</v>
      </c>
      <c r="J9" s="30">
        <v>3.8210000000000002</v>
      </c>
      <c r="K9" s="30">
        <v>3.669</v>
      </c>
      <c r="L9" s="30">
        <v>3.625</v>
      </c>
      <c r="M9" s="30">
        <v>3.5179999999999998</v>
      </c>
      <c r="N9" s="30">
        <v>3.6</v>
      </c>
      <c r="O9" s="30">
        <v>3.488</v>
      </c>
      <c r="P9" s="30">
        <v>3.0990000000000002</v>
      </c>
      <c r="Q9" s="30">
        <v>2.71</v>
      </c>
      <c r="R9" s="30">
        <v>3.073</v>
      </c>
      <c r="S9" s="30">
        <v>3.4369999999999998</v>
      </c>
      <c r="T9" s="30">
        <v>3.8</v>
      </c>
      <c r="U9" s="30">
        <v>3.5630000000000002</v>
      </c>
      <c r="V9" s="30">
        <v>3.6389999999999998</v>
      </c>
      <c r="W9" s="30">
        <v>3.7149999999999999</v>
      </c>
      <c r="X9" s="30">
        <v>3.7909999999999999</v>
      </c>
      <c r="Y9" s="30">
        <v>7.6390000000000002</v>
      </c>
      <c r="Z9" s="30">
        <v>8.3010000000000002</v>
      </c>
      <c r="AA9" s="30">
        <v>8.1319999999999997</v>
      </c>
      <c r="AB9" s="30">
        <v>8.0980000000000008</v>
      </c>
      <c r="AC9" s="30">
        <v>7.36</v>
      </c>
      <c r="AD9" s="30">
        <v>6.6980000000000004</v>
      </c>
      <c r="AE9" s="30">
        <v>4.1619999999999999</v>
      </c>
      <c r="AF9" s="30">
        <v>4.9429999999999996</v>
      </c>
      <c r="AG9" s="30">
        <v>8.4359999999999999</v>
      </c>
      <c r="AH9" s="30">
        <v>7.4640000000000004</v>
      </c>
      <c r="AI9" s="30">
        <v>7.5460000000000003</v>
      </c>
      <c r="AJ9" s="30">
        <v>6.8360000000000003</v>
      </c>
      <c r="AK9" s="1">
        <v>7</v>
      </c>
      <c r="AL9" s="1">
        <v>6.9560000000000004</v>
      </c>
      <c r="AM9" s="1">
        <v>6.8979999999999997</v>
      </c>
      <c r="AN9" s="1">
        <v>6.8209999999999997</v>
      </c>
      <c r="AO9" s="1">
        <v>6.7510000000000003</v>
      </c>
      <c r="AP9" s="1">
        <v>6.6440000000000001</v>
      </c>
      <c r="AQ9" s="1">
        <v>6.5410000000000004</v>
      </c>
      <c r="AR9" s="1">
        <v>6.4370000000000003</v>
      </c>
      <c r="AS9" s="1">
        <v>6.3840000000000003</v>
      </c>
      <c r="AT9" s="1">
        <v>6.343</v>
      </c>
      <c r="AU9" s="1">
        <v>6.3019999999999996</v>
      </c>
      <c r="AV9" s="1">
        <v>6.2610000000000001</v>
      </c>
      <c r="AW9" s="1">
        <v>6.2210000000000001</v>
      </c>
      <c r="AX9" s="1">
        <v>6.18</v>
      </c>
      <c r="AY9" s="1">
        <v>6.1390000000000002</v>
      </c>
      <c r="AZ9" s="1">
        <v>6.0979999999999999</v>
      </c>
      <c r="BA9" s="1">
        <v>6.0570000000000004</v>
      </c>
      <c r="BB9" s="1">
        <v>6.016</v>
      </c>
      <c r="BC9" s="1">
        <v>5.9749999999999996</v>
      </c>
      <c r="BD9" s="1">
        <v>5.9349999999999996</v>
      </c>
      <c r="BE9" s="1">
        <v>5.8949999999999996</v>
      </c>
      <c r="BF9" s="1">
        <v>5.8680000000000003</v>
      </c>
      <c r="BG9" s="1">
        <v>5.851</v>
      </c>
      <c r="BH9" s="1">
        <v>5.8470000000000004</v>
      </c>
      <c r="BI9" s="1">
        <v>5.8419999999999996</v>
      </c>
      <c r="BJ9" s="1">
        <v>5.8380000000000001</v>
      </c>
    </row>
    <row r="10" spans="1:62" x14ac:dyDescent="0.25">
      <c r="A10" s="2" t="s">
        <v>230</v>
      </c>
      <c r="B10" s="53">
        <v>1.5349999999999999</v>
      </c>
      <c r="C10" s="53">
        <v>2.74</v>
      </c>
      <c r="D10" s="53">
        <v>3.03</v>
      </c>
      <c r="E10" s="53">
        <v>4.5279999999999996</v>
      </c>
      <c r="F10" s="53">
        <v>4.492</v>
      </c>
      <c r="G10" s="53">
        <v>4.4580000000000002</v>
      </c>
      <c r="H10" s="53">
        <v>4.6440000000000001</v>
      </c>
      <c r="I10" s="53">
        <v>4.5309999999999997</v>
      </c>
      <c r="J10" s="53">
        <v>5.1280000000000001</v>
      </c>
      <c r="K10" s="53">
        <v>4.383</v>
      </c>
      <c r="L10" s="53">
        <v>5.1680000000000001</v>
      </c>
      <c r="M10" s="53">
        <v>7.2969999999999997</v>
      </c>
      <c r="N10" s="53">
        <v>6.07</v>
      </c>
      <c r="O10" s="53">
        <v>4.8449999999999998</v>
      </c>
      <c r="P10" s="53">
        <v>3.6160000000000001</v>
      </c>
      <c r="Q10" s="53">
        <v>2.3889999999999998</v>
      </c>
      <c r="R10" s="53">
        <v>2.89</v>
      </c>
      <c r="S10" s="53">
        <v>2.8239999999999998</v>
      </c>
      <c r="T10" s="53">
        <v>3.4729999999999999</v>
      </c>
      <c r="U10" s="53">
        <v>3.988</v>
      </c>
      <c r="V10" s="53">
        <v>3.4380000000000002</v>
      </c>
      <c r="W10" s="53">
        <v>3.5089999999999999</v>
      </c>
      <c r="X10" s="53">
        <v>4.3949999999999996</v>
      </c>
      <c r="Y10" s="53">
        <v>4.6360000000000001</v>
      </c>
      <c r="Z10" s="53">
        <v>4.391</v>
      </c>
      <c r="AA10" s="53">
        <v>4.5110000000000001</v>
      </c>
      <c r="AB10" s="53">
        <v>4.9950000000000001</v>
      </c>
      <c r="AC10" s="53">
        <v>5.1970000000000001</v>
      </c>
      <c r="AD10" s="53">
        <v>4.9089999999999998</v>
      </c>
      <c r="AE10" s="53">
        <v>5.819</v>
      </c>
      <c r="AF10" s="53">
        <v>5.476</v>
      </c>
      <c r="AG10" s="53">
        <v>5.6630000000000003</v>
      </c>
      <c r="AH10" s="53">
        <v>6.0640000000000001</v>
      </c>
      <c r="AI10" s="53">
        <v>5.4379999999999997</v>
      </c>
      <c r="AJ10" s="53">
        <v>4.319</v>
      </c>
      <c r="AK10" s="54">
        <v>5.1020000000000003</v>
      </c>
      <c r="AL10" s="54">
        <v>5.07</v>
      </c>
      <c r="AM10" s="54">
        <v>5.0270000000000001</v>
      </c>
      <c r="AN10" s="54">
        <v>4.9710000000000001</v>
      </c>
      <c r="AO10" s="54">
        <v>4.92</v>
      </c>
      <c r="AP10" s="54">
        <v>4.843</v>
      </c>
      <c r="AQ10" s="54">
        <v>4.7670000000000003</v>
      </c>
      <c r="AR10" s="54">
        <v>4.6909999999999998</v>
      </c>
      <c r="AS10" s="54">
        <v>4.6529999999999996</v>
      </c>
      <c r="AT10" s="54">
        <v>4.6230000000000002</v>
      </c>
      <c r="AU10" s="54">
        <v>4.5940000000000003</v>
      </c>
      <c r="AV10" s="54">
        <v>4.5640000000000001</v>
      </c>
      <c r="AW10" s="54">
        <v>4.5339999999999998</v>
      </c>
      <c r="AX10" s="54">
        <v>4.5039999999999996</v>
      </c>
      <c r="AY10" s="54">
        <v>4.4740000000000002</v>
      </c>
      <c r="AZ10" s="54">
        <v>4.4450000000000003</v>
      </c>
      <c r="BA10" s="54">
        <v>4.415</v>
      </c>
      <c r="BB10" s="54">
        <v>4.3849999999999998</v>
      </c>
      <c r="BC10" s="54">
        <v>4.3550000000000004</v>
      </c>
      <c r="BD10" s="54">
        <v>4.3259999999999996</v>
      </c>
      <c r="BE10" s="54">
        <v>4.2969999999999997</v>
      </c>
      <c r="BF10" s="54">
        <v>4.2770000000000001</v>
      </c>
      <c r="BG10" s="54">
        <v>4.2649999999999997</v>
      </c>
      <c r="BH10" s="54">
        <v>4.2619999999999996</v>
      </c>
      <c r="BI10" s="54">
        <v>4.258</v>
      </c>
      <c r="BJ10" s="54">
        <v>4.2549999999999999</v>
      </c>
    </row>
    <row r="12" spans="1:62" x14ac:dyDescent="0.25">
      <c r="A12" t="s">
        <v>114</v>
      </c>
      <c r="B12" t="s">
        <v>247</v>
      </c>
    </row>
    <row r="13" spans="1:62" ht="16.5" x14ac:dyDescent="0.25">
      <c r="A13" s="69"/>
      <c r="B13" s="69"/>
    </row>
    <row r="14" spans="1:62" x14ac:dyDescent="0.25">
      <c r="A14" t="s">
        <v>115</v>
      </c>
      <c r="B14" t="s">
        <v>335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94"/>
  <sheetViews>
    <sheetView workbookViewId="0">
      <pane xSplit="2" ySplit="6" topLeftCell="T124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RowHeight="15" x14ac:dyDescent="0.25"/>
  <cols>
    <col min="1" max="1" width="21.42578125" customWidth="1"/>
    <col min="2" max="2" width="71.7109375" bestFit="1" customWidth="1"/>
    <col min="3" max="3" width="9.7109375" bestFit="1" customWidth="1"/>
    <col min="4" max="5" width="9.7109375" customWidth="1"/>
  </cols>
  <sheetData>
    <row r="1" spans="1:31" ht="18.75" x14ac:dyDescent="0.3">
      <c r="A1" s="11" t="s">
        <v>255</v>
      </c>
    </row>
    <row r="2" spans="1:31" ht="16.5" x14ac:dyDescent="0.3">
      <c r="A2" s="12" t="s">
        <v>315</v>
      </c>
    </row>
    <row r="4" spans="1:31" ht="16.5" x14ac:dyDescent="0.3">
      <c r="A4" s="12" t="s">
        <v>144</v>
      </c>
    </row>
    <row r="5" spans="1:31" ht="16.5" x14ac:dyDescent="0.3">
      <c r="A5" s="12"/>
    </row>
    <row r="6" spans="1:31" s="4" customFormat="1" x14ac:dyDescent="0.25">
      <c r="A6" s="20" t="s">
        <v>11</v>
      </c>
      <c r="B6" s="20" t="s">
        <v>68</v>
      </c>
      <c r="C6" s="13" t="s">
        <v>251</v>
      </c>
      <c r="D6" s="13" t="s">
        <v>256</v>
      </c>
      <c r="E6" s="13">
        <v>2024</v>
      </c>
      <c r="F6" s="3">
        <v>2025</v>
      </c>
      <c r="G6" s="3">
        <v>2026</v>
      </c>
      <c r="H6" s="3">
        <v>2027</v>
      </c>
      <c r="I6" s="3">
        <v>2028</v>
      </c>
      <c r="J6" s="3">
        <v>2029</v>
      </c>
      <c r="K6" s="3">
        <v>2030</v>
      </c>
      <c r="L6" s="3">
        <v>2031</v>
      </c>
      <c r="M6" s="3">
        <v>2032</v>
      </c>
      <c r="N6" s="3">
        <v>2033</v>
      </c>
      <c r="O6" s="3">
        <v>2034</v>
      </c>
      <c r="P6" s="3">
        <v>2035</v>
      </c>
      <c r="Q6" s="3">
        <v>2036</v>
      </c>
      <c r="R6" s="3">
        <v>2037</v>
      </c>
      <c r="S6" s="3">
        <v>2038</v>
      </c>
      <c r="T6" s="3">
        <v>2039</v>
      </c>
      <c r="U6" s="3">
        <v>2040</v>
      </c>
      <c r="V6" s="3">
        <v>2041</v>
      </c>
      <c r="W6" s="3">
        <v>2042</v>
      </c>
      <c r="X6" s="3">
        <v>2043</v>
      </c>
      <c r="Y6" s="3">
        <v>2044</v>
      </c>
      <c r="Z6" s="3">
        <v>2045</v>
      </c>
      <c r="AA6" s="3">
        <v>2046</v>
      </c>
      <c r="AB6" s="3">
        <v>2047</v>
      </c>
      <c r="AC6" s="3">
        <v>2048</v>
      </c>
      <c r="AD6" s="3">
        <v>2049</v>
      </c>
      <c r="AE6" s="3">
        <v>2050</v>
      </c>
    </row>
    <row r="7" spans="1:31" x14ac:dyDescent="0.25">
      <c r="A7" s="5" t="s">
        <v>117</v>
      </c>
      <c r="B7" s="5" t="s">
        <v>40</v>
      </c>
      <c r="C7" s="85" t="s">
        <v>23</v>
      </c>
      <c r="D7" s="85" t="s">
        <v>23</v>
      </c>
      <c r="E7" s="85" t="s">
        <v>23</v>
      </c>
      <c r="F7" s="87" t="s">
        <v>23</v>
      </c>
      <c r="G7" s="87" t="s">
        <v>23</v>
      </c>
      <c r="H7" s="87" t="s">
        <v>23</v>
      </c>
      <c r="I7" s="87" t="s">
        <v>23</v>
      </c>
      <c r="J7" s="87" t="s">
        <v>23</v>
      </c>
      <c r="K7" s="87" t="s">
        <v>23</v>
      </c>
      <c r="L7" s="87" t="s">
        <v>23</v>
      </c>
      <c r="M7" s="87" t="s">
        <v>23</v>
      </c>
      <c r="N7" s="87" t="s">
        <v>23</v>
      </c>
      <c r="O7" s="87" t="s">
        <v>23</v>
      </c>
      <c r="P7" s="87" t="s">
        <v>23</v>
      </c>
      <c r="Q7" s="87" t="s">
        <v>23</v>
      </c>
      <c r="R7" s="87" t="s">
        <v>23</v>
      </c>
      <c r="S7" s="87" t="s">
        <v>23</v>
      </c>
      <c r="T7" s="87" t="s">
        <v>23</v>
      </c>
      <c r="U7" s="87" t="s">
        <v>23</v>
      </c>
      <c r="V7" s="87" t="s">
        <v>23</v>
      </c>
      <c r="W7" s="87" t="s">
        <v>23</v>
      </c>
      <c r="X7" s="87" t="s">
        <v>23</v>
      </c>
      <c r="Y7" s="87" t="s">
        <v>23</v>
      </c>
      <c r="Z7" s="87" t="s">
        <v>23</v>
      </c>
      <c r="AA7" s="87" t="s">
        <v>23</v>
      </c>
      <c r="AB7" s="87" t="s">
        <v>23</v>
      </c>
      <c r="AC7" s="87" t="s">
        <v>23</v>
      </c>
      <c r="AD7" s="87" t="s">
        <v>23</v>
      </c>
      <c r="AE7" s="87" t="s">
        <v>23</v>
      </c>
    </row>
    <row r="8" spans="1:31" x14ac:dyDescent="0.25">
      <c r="A8" s="15"/>
      <c r="B8" s="15" t="s">
        <v>41</v>
      </c>
      <c r="C8" s="86" t="s">
        <v>23</v>
      </c>
      <c r="D8" s="86" t="s">
        <v>23</v>
      </c>
      <c r="E8" s="86" t="s">
        <v>23</v>
      </c>
      <c r="F8" s="88" t="s">
        <v>23</v>
      </c>
      <c r="G8" s="88" t="s">
        <v>23</v>
      </c>
      <c r="H8" s="88" t="s">
        <v>23</v>
      </c>
      <c r="I8" s="88" t="s">
        <v>23</v>
      </c>
      <c r="J8" s="88" t="s">
        <v>23</v>
      </c>
      <c r="K8" s="88" t="s">
        <v>23</v>
      </c>
      <c r="L8" s="88" t="s">
        <v>23</v>
      </c>
      <c r="M8" s="88" t="s">
        <v>23</v>
      </c>
      <c r="N8" s="88" t="s">
        <v>23</v>
      </c>
      <c r="O8" s="88" t="s">
        <v>23</v>
      </c>
      <c r="P8" s="88" t="s">
        <v>23</v>
      </c>
      <c r="Q8" s="88" t="s">
        <v>23</v>
      </c>
      <c r="R8" s="88" t="s">
        <v>23</v>
      </c>
      <c r="S8" s="88" t="s">
        <v>23</v>
      </c>
      <c r="T8" s="88" t="s">
        <v>23</v>
      </c>
      <c r="U8" s="88" t="s">
        <v>23</v>
      </c>
      <c r="V8" s="88" t="s">
        <v>23</v>
      </c>
      <c r="W8" s="88" t="s">
        <v>23</v>
      </c>
      <c r="X8" s="88" t="s">
        <v>23</v>
      </c>
      <c r="Y8" s="88" t="s">
        <v>23</v>
      </c>
      <c r="Z8" s="88" t="s">
        <v>23</v>
      </c>
      <c r="AA8" s="88" t="s">
        <v>23</v>
      </c>
      <c r="AB8" s="88" t="s">
        <v>23</v>
      </c>
      <c r="AC8" s="88" t="s">
        <v>23</v>
      </c>
      <c r="AD8" s="88" t="s">
        <v>23</v>
      </c>
      <c r="AE8" s="88" t="s">
        <v>23</v>
      </c>
    </row>
    <row r="9" spans="1:31" x14ac:dyDescent="0.25">
      <c r="A9" s="5" t="s">
        <v>118</v>
      </c>
      <c r="B9" s="5" t="s">
        <v>40</v>
      </c>
      <c r="C9" s="85" t="s">
        <v>23</v>
      </c>
      <c r="D9" s="85" t="s">
        <v>23</v>
      </c>
      <c r="E9" s="85" t="s">
        <v>23</v>
      </c>
      <c r="F9" s="87" t="s">
        <v>23</v>
      </c>
      <c r="G9" s="87" t="s">
        <v>23</v>
      </c>
      <c r="H9" s="87" t="s">
        <v>23</v>
      </c>
      <c r="I9" s="87" t="s">
        <v>23</v>
      </c>
      <c r="J9" s="87" t="s">
        <v>23</v>
      </c>
      <c r="K9" s="87" t="s">
        <v>23</v>
      </c>
      <c r="L9" s="87" t="s">
        <v>23</v>
      </c>
      <c r="M9" s="87" t="s">
        <v>23</v>
      </c>
      <c r="N9" s="87" t="s">
        <v>23</v>
      </c>
      <c r="O9" s="87" t="s">
        <v>23</v>
      </c>
      <c r="P9" s="87" t="s">
        <v>23</v>
      </c>
      <c r="Q9" s="87" t="s">
        <v>23</v>
      </c>
      <c r="R9" s="87" t="s">
        <v>23</v>
      </c>
      <c r="S9" s="87" t="s">
        <v>23</v>
      </c>
      <c r="T9" s="87" t="s">
        <v>23</v>
      </c>
      <c r="U9" s="87" t="s">
        <v>23</v>
      </c>
      <c r="V9" s="87" t="s">
        <v>23</v>
      </c>
      <c r="W9" s="87" t="s">
        <v>23</v>
      </c>
      <c r="X9" s="87" t="s">
        <v>23</v>
      </c>
      <c r="Y9" s="87" t="s">
        <v>23</v>
      </c>
      <c r="Z9" s="87" t="s">
        <v>23</v>
      </c>
      <c r="AA9" s="87" t="s">
        <v>23</v>
      </c>
      <c r="AB9" s="87" t="s">
        <v>23</v>
      </c>
      <c r="AC9" s="87" t="s">
        <v>23</v>
      </c>
      <c r="AD9" s="87" t="s">
        <v>23</v>
      </c>
      <c r="AE9" s="87" t="s">
        <v>23</v>
      </c>
    </row>
    <row r="10" spans="1:31" x14ac:dyDescent="0.25">
      <c r="A10" s="15"/>
      <c r="B10" s="15" t="s">
        <v>41</v>
      </c>
      <c r="C10" s="86" t="s">
        <v>23</v>
      </c>
      <c r="D10" s="86" t="s">
        <v>23</v>
      </c>
      <c r="E10" s="86" t="s">
        <v>23</v>
      </c>
      <c r="F10" s="88" t="s">
        <v>23</v>
      </c>
      <c r="G10" s="88" t="s">
        <v>23</v>
      </c>
      <c r="H10" s="88" t="s">
        <v>23</v>
      </c>
      <c r="I10" s="88" t="s">
        <v>23</v>
      </c>
      <c r="J10" s="88" t="s">
        <v>23</v>
      </c>
      <c r="K10" s="88" t="s">
        <v>23</v>
      </c>
      <c r="L10" s="88" t="s">
        <v>23</v>
      </c>
      <c r="M10" s="88" t="s">
        <v>23</v>
      </c>
      <c r="N10" s="88" t="s">
        <v>23</v>
      </c>
      <c r="O10" s="88" t="s">
        <v>23</v>
      </c>
      <c r="P10" s="88" t="s">
        <v>23</v>
      </c>
      <c r="Q10" s="88" t="s">
        <v>23</v>
      </c>
      <c r="R10" s="88" t="s">
        <v>23</v>
      </c>
      <c r="S10" s="88" t="s">
        <v>23</v>
      </c>
      <c r="T10" s="88" t="s">
        <v>23</v>
      </c>
      <c r="U10" s="88" t="s">
        <v>23</v>
      </c>
      <c r="V10" s="88" t="s">
        <v>23</v>
      </c>
      <c r="W10" s="88" t="s">
        <v>23</v>
      </c>
      <c r="X10" s="88" t="s">
        <v>23</v>
      </c>
      <c r="Y10" s="88" t="s">
        <v>23</v>
      </c>
      <c r="Z10" s="88" t="s">
        <v>23</v>
      </c>
      <c r="AA10" s="88" t="s">
        <v>23</v>
      </c>
      <c r="AB10" s="88" t="s">
        <v>23</v>
      </c>
      <c r="AC10" s="88" t="s">
        <v>23</v>
      </c>
      <c r="AD10" s="88" t="s">
        <v>23</v>
      </c>
      <c r="AE10" s="88" t="s">
        <v>23</v>
      </c>
    </row>
    <row r="11" spans="1:31" x14ac:dyDescent="0.25">
      <c r="A11" s="5" t="s">
        <v>119</v>
      </c>
      <c r="B11" s="5" t="s">
        <v>42</v>
      </c>
      <c r="C11" s="30">
        <v>1</v>
      </c>
      <c r="D11" s="30">
        <v>1</v>
      </c>
      <c r="E11" s="30">
        <v>1</v>
      </c>
      <c r="F11" s="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</row>
    <row r="12" spans="1:31" x14ac:dyDescent="0.25">
      <c r="A12" s="5"/>
      <c r="B12" s="5" t="s">
        <v>43</v>
      </c>
      <c r="C12" s="30">
        <v>22</v>
      </c>
      <c r="D12" s="30">
        <v>22</v>
      </c>
      <c r="E12" s="30">
        <v>22</v>
      </c>
      <c r="F12" s="1">
        <v>22</v>
      </c>
      <c r="G12">
        <v>22</v>
      </c>
      <c r="H12">
        <v>22</v>
      </c>
      <c r="I12">
        <v>22</v>
      </c>
      <c r="J12">
        <v>22</v>
      </c>
      <c r="K12">
        <v>22</v>
      </c>
      <c r="L12">
        <v>22</v>
      </c>
      <c r="M12">
        <v>22</v>
      </c>
      <c r="N12">
        <v>22</v>
      </c>
      <c r="O12">
        <v>22</v>
      </c>
      <c r="P12">
        <v>22</v>
      </c>
      <c r="Q12">
        <v>22</v>
      </c>
      <c r="R12">
        <v>22</v>
      </c>
      <c r="S12">
        <v>22</v>
      </c>
      <c r="T12">
        <v>22</v>
      </c>
      <c r="U12">
        <v>22</v>
      </c>
      <c r="V12">
        <v>22</v>
      </c>
      <c r="W12">
        <v>22</v>
      </c>
      <c r="X12">
        <v>22</v>
      </c>
      <c r="Y12">
        <v>22</v>
      </c>
      <c r="Z12">
        <v>22</v>
      </c>
      <c r="AA12">
        <v>22</v>
      </c>
      <c r="AB12">
        <v>22</v>
      </c>
      <c r="AC12">
        <v>22</v>
      </c>
      <c r="AD12">
        <v>22</v>
      </c>
      <c r="AE12">
        <v>22</v>
      </c>
    </row>
    <row r="13" spans="1:31" x14ac:dyDescent="0.25">
      <c r="A13" s="5"/>
      <c r="B13" s="5" t="s">
        <v>44</v>
      </c>
      <c r="C13" s="30">
        <v>124</v>
      </c>
      <c r="D13" s="30">
        <v>124</v>
      </c>
      <c r="E13" s="30">
        <v>124</v>
      </c>
      <c r="F13" s="1">
        <v>124</v>
      </c>
      <c r="G13">
        <v>124</v>
      </c>
      <c r="H13">
        <v>124</v>
      </c>
      <c r="I13">
        <v>124</v>
      </c>
      <c r="J13">
        <v>124</v>
      </c>
      <c r="K13">
        <v>124</v>
      </c>
      <c r="L13">
        <v>124</v>
      </c>
      <c r="M13">
        <v>124</v>
      </c>
      <c r="N13">
        <v>124</v>
      </c>
      <c r="O13">
        <v>124</v>
      </c>
      <c r="P13">
        <v>124</v>
      </c>
      <c r="Q13">
        <v>124</v>
      </c>
      <c r="R13">
        <v>124</v>
      </c>
      <c r="S13">
        <v>124</v>
      </c>
      <c r="T13">
        <v>124</v>
      </c>
      <c r="U13">
        <v>124</v>
      </c>
      <c r="V13">
        <v>124</v>
      </c>
      <c r="W13">
        <v>124</v>
      </c>
      <c r="X13">
        <v>124</v>
      </c>
      <c r="Y13">
        <v>124</v>
      </c>
      <c r="Z13">
        <v>124</v>
      </c>
      <c r="AA13">
        <v>124</v>
      </c>
      <c r="AB13">
        <v>124</v>
      </c>
      <c r="AC13">
        <v>124</v>
      </c>
      <c r="AD13">
        <v>124</v>
      </c>
      <c r="AE13">
        <v>124</v>
      </c>
    </row>
    <row r="14" spans="1:31" x14ac:dyDescent="0.25">
      <c r="A14" s="5"/>
      <c r="B14" s="5" t="s">
        <v>45</v>
      </c>
      <c r="C14" s="30">
        <v>3</v>
      </c>
      <c r="D14" s="30">
        <v>3</v>
      </c>
      <c r="E14" s="30">
        <v>3</v>
      </c>
      <c r="F14" s="1">
        <v>3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</row>
    <row r="15" spans="1:31" x14ac:dyDescent="0.25">
      <c r="A15" s="5"/>
      <c r="B15" s="5" t="s">
        <v>120</v>
      </c>
      <c r="C15" s="30">
        <v>126</v>
      </c>
      <c r="D15" s="30">
        <v>126</v>
      </c>
      <c r="E15" s="30">
        <v>126</v>
      </c>
      <c r="F15" s="1">
        <v>126</v>
      </c>
      <c r="G15">
        <v>126</v>
      </c>
      <c r="H15">
        <v>126</v>
      </c>
      <c r="I15">
        <v>126</v>
      </c>
      <c r="J15">
        <v>126</v>
      </c>
      <c r="K15">
        <v>126</v>
      </c>
      <c r="L15">
        <v>126</v>
      </c>
      <c r="M15">
        <v>126</v>
      </c>
      <c r="N15">
        <v>126</v>
      </c>
      <c r="O15">
        <v>126</v>
      </c>
      <c r="P15">
        <v>126</v>
      </c>
      <c r="Q15">
        <v>126</v>
      </c>
      <c r="R15">
        <v>126</v>
      </c>
      <c r="S15">
        <v>126</v>
      </c>
      <c r="T15">
        <v>126</v>
      </c>
      <c r="U15">
        <v>126</v>
      </c>
      <c r="V15">
        <v>126</v>
      </c>
      <c r="W15">
        <v>126</v>
      </c>
      <c r="X15">
        <v>126</v>
      </c>
      <c r="Y15">
        <v>126</v>
      </c>
      <c r="Z15">
        <v>126</v>
      </c>
      <c r="AA15">
        <v>126</v>
      </c>
      <c r="AB15">
        <v>126</v>
      </c>
      <c r="AC15">
        <v>126</v>
      </c>
      <c r="AD15">
        <v>126</v>
      </c>
      <c r="AE15">
        <v>126</v>
      </c>
    </row>
    <row r="16" spans="1:31" x14ac:dyDescent="0.25">
      <c r="A16" s="5"/>
      <c r="B16" s="5" t="s">
        <v>46</v>
      </c>
      <c r="C16" s="30">
        <v>3</v>
      </c>
      <c r="D16" s="30">
        <v>3</v>
      </c>
      <c r="E16" s="30">
        <v>3</v>
      </c>
      <c r="F16" s="1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</row>
    <row r="17" spans="1:31" x14ac:dyDescent="0.25">
      <c r="A17" s="5"/>
      <c r="B17" s="5" t="s">
        <v>47</v>
      </c>
      <c r="C17" s="30">
        <v>3</v>
      </c>
      <c r="D17" s="30">
        <v>3</v>
      </c>
      <c r="E17" s="30">
        <v>3</v>
      </c>
      <c r="F17" s="1">
        <v>3</v>
      </c>
      <c r="G17">
        <v>3</v>
      </c>
      <c r="H17">
        <v>3</v>
      </c>
      <c r="I17">
        <v>3</v>
      </c>
      <c r="J17">
        <v>3</v>
      </c>
      <c r="K17">
        <v>3</v>
      </c>
      <c r="L17">
        <v>3</v>
      </c>
      <c r="M17">
        <v>3</v>
      </c>
      <c r="N17">
        <v>3</v>
      </c>
      <c r="O17">
        <v>3</v>
      </c>
      <c r="P17">
        <v>3</v>
      </c>
      <c r="Q17">
        <v>3</v>
      </c>
      <c r="R17">
        <v>3</v>
      </c>
      <c r="S17">
        <v>3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  <c r="Z17">
        <v>3</v>
      </c>
      <c r="AA17">
        <v>3</v>
      </c>
      <c r="AB17">
        <v>3</v>
      </c>
      <c r="AC17">
        <v>3</v>
      </c>
      <c r="AD17">
        <v>3</v>
      </c>
      <c r="AE17">
        <v>3</v>
      </c>
    </row>
    <row r="18" spans="1:31" x14ac:dyDescent="0.25">
      <c r="A18" s="5"/>
      <c r="B18" s="5" t="s">
        <v>40</v>
      </c>
      <c r="C18" s="82" t="s">
        <v>23</v>
      </c>
      <c r="D18" s="82" t="s">
        <v>23</v>
      </c>
      <c r="E18" s="82" t="s">
        <v>23</v>
      </c>
      <c r="F18" s="83" t="s">
        <v>23</v>
      </c>
      <c r="G18" s="83" t="s">
        <v>23</v>
      </c>
      <c r="H18" s="83" t="s">
        <v>23</v>
      </c>
      <c r="I18" s="83" t="s">
        <v>23</v>
      </c>
      <c r="J18" s="83" t="s">
        <v>23</v>
      </c>
      <c r="K18" s="83" t="s">
        <v>23</v>
      </c>
      <c r="L18" s="83" t="s">
        <v>23</v>
      </c>
      <c r="M18" s="83" t="s">
        <v>23</v>
      </c>
      <c r="N18" s="83" t="s">
        <v>23</v>
      </c>
      <c r="O18" s="83" t="s">
        <v>23</v>
      </c>
      <c r="P18" s="83" t="s">
        <v>23</v>
      </c>
      <c r="Q18" s="83" t="s">
        <v>23</v>
      </c>
      <c r="R18" s="83" t="s">
        <v>23</v>
      </c>
      <c r="S18" s="83" t="s">
        <v>23</v>
      </c>
      <c r="T18" s="83" t="s">
        <v>23</v>
      </c>
      <c r="U18" s="83" t="s">
        <v>23</v>
      </c>
      <c r="V18" s="83" t="s">
        <v>23</v>
      </c>
      <c r="W18" s="83" t="s">
        <v>23</v>
      </c>
      <c r="X18" s="83" t="s">
        <v>23</v>
      </c>
      <c r="Y18" s="83" t="s">
        <v>23</v>
      </c>
      <c r="Z18" s="83" t="s">
        <v>23</v>
      </c>
      <c r="AA18" s="83" t="s">
        <v>23</v>
      </c>
      <c r="AB18" s="83" t="s">
        <v>23</v>
      </c>
      <c r="AC18" s="83" t="s">
        <v>23</v>
      </c>
      <c r="AD18" s="83" t="s">
        <v>23</v>
      </c>
      <c r="AE18" s="83" t="s">
        <v>23</v>
      </c>
    </row>
    <row r="19" spans="1:31" x14ac:dyDescent="0.25">
      <c r="A19" s="5"/>
      <c r="B19" s="5" t="s">
        <v>48</v>
      </c>
      <c r="C19" s="82" t="s">
        <v>23</v>
      </c>
      <c r="D19" s="82" t="s">
        <v>23</v>
      </c>
      <c r="E19" s="82" t="s">
        <v>23</v>
      </c>
      <c r="F19" s="83" t="s">
        <v>23</v>
      </c>
      <c r="G19" s="83" t="s">
        <v>23</v>
      </c>
      <c r="H19" s="83" t="s">
        <v>23</v>
      </c>
      <c r="I19" s="83" t="s">
        <v>23</v>
      </c>
      <c r="J19" s="83" t="s">
        <v>23</v>
      </c>
      <c r="K19" s="83" t="s">
        <v>23</v>
      </c>
      <c r="L19" s="83" t="s">
        <v>23</v>
      </c>
      <c r="M19" s="83" t="s">
        <v>23</v>
      </c>
      <c r="N19" s="83" t="s">
        <v>23</v>
      </c>
      <c r="O19" s="83" t="s">
        <v>23</v>
      </c>
      <c r="P19" s="83" t="s">
        <v>23</v>
      </c>
      <c r="Q19" s="83" t="s">
        <v>23</v>
      </c>
      <c r="R19" s="83" t="s">
        <v>23</v>
      </c>
      <c r="S19" s="83" t="s">
        <v>23</v>
      </c>
      <c r="T19" s="83" t="s">
        <v>23</v>
      </c>
      <c r="U19" s="83" t="s">
        <v>23</v>
      </c>
      <c r="V19" s="83" t="s">
        <v>23</v>
      </c>
      <c r="W19" s="83" t="s">
        <v>23</v>
      </c>
      <c r="X19" s="83" t="s">
        <v>23</v>
      </c>
      <c r="Y19" s="83" t="s">
        <v>23</v>
      </c>
      <c r="Z19" s="83" t="s">
        <v>23</v>
      </c>
      <c r="AA19" s="83" t="s">
        <v>23</v>
      </c>
      <c r="AB19" s="83" t="s">
        <v>23</v>
      </c>
      <c r="AC19" s="83" t="s">
        <v>23</v>
      </c>
      <c r="AD19" s="83" t="s">
        <v>23</v>
      </c>
      <c r="AE19" s="83" t="s">
        <v>23</v>
      </c>
    </row>
    <row r="20" spans="1:31" x14ac:dyDescent="0.25">
      <c r="A20" s="5"/>
      <c r="B20" s="5" t="s">
        <v>49</v>
      </c>
      <c r="C20" s="30">
        <v>111</v>
      </c>
      <c r="D20" s="30">
        <v>111</v>
      </c>
      <c r="E20" s="30">
        <v>111</v>
      </c>
      <c r="F20" s="1">
        <v>111</v>
      </c>
      <c r="G20">
        <v>111</v>
      </c>
      <c r="H20">
        <v>111</v>
      </c>
      <c r="I20">
        <v>111</v>
      </c>
      <c r="J20">
        <v>111</v>
      </c>
      <c r="K20">
        <v>111</v>
      </c>
      <c r="L20">
        <v>111</v>
      </c>
      <c r="M20">
        <v>111</v>
      </c>
      <c r="N20">
        <v>111</v>
      </c>
      <c r="O20">
        <v>111</v>
      </c>
      <c r="P20">
        <v>111</v>
      </c>
      <c r="Q20">
        <v>111</v>
      </c>
      <c r="R20">
        <v>111</v>
      </c>
      <c r="S20">
        <v>111</v>
      </c>
      <c r="T20">
        <v>111</v>
      </c>
      <c r="U20">
        <v>111</v>
      </c>
      <c r="V20">
        <v>111</v>
      </c>
      <c r="W20">
        <v>111</v>
      </c>
      <c r="X20">
        <v>111</v>
      </c>
      <c r="Y20">
        <v>111</v>
      </c>
      <c r="Z20">
        <v>111</v>
      </c>
      <c r="AA20">
        <v>111</v>
      </c>
      <c r="AB20">
        <v>111</v>
      </c>
      <c r="AC20">
        <v>111</v>
      </c>
      <c r="AD20">
        <v>111</v>
      </c>
      <c r="AE20">
        <v>111</v>
      </c>
    </row>
    <row r="21" spans="1:31" x14ac:dyDescent="0.25">
      <c r="A21" s="5"/>
      <c r="B21" s="5" t="s">
        <v>50</v>
      </c>
      <c r="C21" s="30">
        <v>2</v>
      </c>
      <c r="D21" s="30">
        <v>2</v>
      </c>
      <c r="E21" s="30">
        <v>2</v>
      </c>
      <c r="F21" s="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</row>
    <row r="22" spans="1:31" x14ac:dyDescent="0.25">
      <c r="A22" s="15"/>
      <c r="B22" s="15" t="s">
        <v>51</v>
      </c>
      <c r="C22" s="53">
        <v>2</v>
      </c>
      <c r="D22" s="53">
        <v>2</v>
      </c>
      <c r="E22" s="53">
        <v>2</v>
      </c>
      <c r="F22" s="54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2</v>
      </c>
    </row>
    <row r="23" spans="1:31" x14ac:dyDescent="0.25">
      <c r="A23" s="5" t="s">
        <v>121</v>
      </c>
      <c r="B23" s="5" t="s">
        <v>42</v>
      </c>
      <c r="C23" s="30">
        <v>1</v>
      </c>
      <c r="D23" s="30">
        <v>1</v>
      </c>
      <c r="E23" s="30">
        <v>1</v>
      </c>
      <c r="F23" s="1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</row>
    <row r="24" spans="1:31" x14ac:dyDescent="0.25">
      <c r="A24" s="5"/>
      <c r="B24" s="5" t="s">
        <v>43</v>
      </c>
      <c r="C24" s="30">
        <v>22</v>
      </c>
      <c r="D24" s="30">
        <v>22</v>
      </c>
      <c r="E24" s="30">
        <v>22</v>
      </c>
      <c r="F24" s="1">
        <v>22</v>
      </c>
      <c r="G24">
        <v>22</v>
      </c>
      <c r="H24">
        <v>22</v>
      </c>
      <c r="I24">
        <v>22</v>
      </c>
      <c r="J24">
        <v>22</v>
      </c>
      <c r="K24">
        <v>22</v>
      </c>
      <c r="L24">
        <v>22</v>
      </c>
      <c r="M24">
        <v>22</v>
      </c>
      <c r="N24">
        <v>22</v>
      </c>
      <c r="O24">
        <v>22</v>
      </c>
      <c r="P24">
        <v>22</v>
      </c>
      <c r="Q24">
        <v>22</v>
      </c>
      <c r="R24">
        <v>22</v>
      </c>
      <c r="S24">
        <v>22</v>
      </c>
      <c r="T24">
        <v>22</v>
      </c>
      <c r="U24">
        <v>22</v>
      </c>
      <c r="V24">
        <v>22</v>
      </c>
      <c r="W24">
        <v>22</v>
      </c>
      <c r="X24">
        <v>22</v>
      </c>
      <c r="Y24">
        <v>22</v>
      </c>
      <c r="Z24">
        <v>22</v>
      </c>
      <c r="AA24">
        <v>22</v>
      </c>
      <c r="AB24">
        <v>22</v>
      </c>
      <c r="AC24">
        <v>22</v>
      </c>
      <c r="AD24">
        <v>22</v>
      </c>
      <c r="AE24">
        <v>22</v>
      </c>
    </row>
    <row r="25" spans="1:31" x14ac:dyDescent="0.25">
      <c r="A25" s="5"/>
      <c r="B25" s="5" t="s">
        <v>44</v>
      </c>
      <c r="C25" s="30">
        <v>124</v>
      </c>
      <c r="D25" s="30">
        <v>124</v>
      </c>
      <c r="E25" s="30">
        <v>124</v>
      </c>
      <c r="F25" s="1">
        <v>124</v>
      </c>
      <c r="G25">
        <v>124</v>
      </c>
      <c r="H25">
        <v>124</v>
      </c>
      <c r="I25">
        <v>124</v>
      </c>
      <c r="J25">
        <v>124</v>
      </c>
      <c r="K25">
        <v>124</v>
      </c>
      <c r="L25">
        <v>124</v>
      </c>
      <c r="M25">
        <v>124</v>
      </c>
      <c r="N25">
        <v>124</v>
      </c>
      <c r="O25">
        <v>124</v>
      </c>
      <c r="P25">
        <v>124</v>
      </c>
      <c r="Q25">
        <v>124</v>
      </c>
      <c r="R25">
        <v>124</v>
      </c>
      <c r="S25">
        <v>124</v>
      </c>
      <c r="T25">
        <v>124</v>
      </c>
      <c r="U25">
        <v>124</v>
      </c>
      <c r="V25">
        <v>124</v>
      </c>
      <c r="W25">
        <v>124</v>
      </c>
      <c r="X25">
        <v>124</v>
      </c>
      <c r="Y25">
        <v>124</v>
      </c>
      <c r="Z25">
        <v>124</v>
      </c>
      <c r="AA25">
        <v>124</v>
      </c>
      <c r="AB25">
        <v>124</v>
      </c>
      <c r="AC25">
        <v>124</v>
      </c>
      <c r="AD25">
        <v>124</v>
      </c>
      <c r="AE25">
        <v>124</v>
      </c>
    </row>
    <row r="26" spans="1:31" x14ac:dyDescent="0.25">
      <c r="A26" s="5"/>
      <c r="B26" s="5" t="s">
        <v>45</v>
      </c>
      <c r="C26" s="30">
        <v>3</v>
      </c>
      <c r="D26" s="30">
        <v>3</v>
      </c>
      <c r="E26" s="30">
        <v>3</v>
      </c>
      <c r="F26" s="1">
        <v>3</v>
      </c>
      <c r="G26">
        <v>3</v>
      </c>
      <c r="H26">
        <v>3</v>
      </c>
      <c r="I26">
        <v>3</v>
      </c>
      <c r="J26">
        <v>3</v>
      </c>
      <c r="K26">
        <v>3</v>
      </c>
      <c r="L26">
        <v>3</v>
      </c>
      <c r="M26">
        <v>3</v>
      </c>
      <c r="N26">
        <v>3</v>
      </c>
      <c r="O26">
        <v>3</v>
      </c>
      <c r="P26">
        <v>3</v>
      </c>
      <c r="Q26">
        <v>3</v>
      </c>
      <c r="R26">
        <v>3</v>
      </c>
      <c r="S26">
        <v>3</v>
      </c>
      <c r="T26">
        <v>3</v>
      </c>
      <c r="U26">
        <v>3</v>
      </c>
      <c r="V26">
        <v>3</v>
      </c>
      <c r="W26">
        <v>3</v>
      </c>
      <c r="X26">
        <v>3</v>
      </c>
      <c r="Y26">
        <v>3</v>
      </c>
      <c r="Z26">
        <v>3</v>
      </c>
      <c r="AA26">
        <v>3</v>
      </c>
      <c r="AB26">
        <v>3</v>
      </c>
      <c r="AC26">
        <v>3</v>
      </c>
      <c r="AD26">
        <v>3</v>
      </c>
      <c r="AE26">
        <v>3</v>
      </c>
    </row>
    <row r="27" spans="1:31" x14ac:dyDescent="0.25">
      <c r="A27" s="5"/>
      <c r="B27" s="5" t="s">
        <v>120</v>
      </c>
      <c r="C27" s="30">
        <v>126</v>
      </c>
      <c r="D27" s="30">
        <v>126</v>
      </c>
      <c r="E27" s="30">
        <v>126</v>
      </c>
      <c r="F27" s="1">
        <v>126</v>
      </c>
      <c r="G27">
        <v>126</v>
      </c>
      <c r="H27">
        <v>126</v>
      </c>
      <c r="I27">
        <v>126</v>
      </c>
      <c r="J27">
        <v>126</v>
      </c>
      <c r="K27">
        <v>126</v>
      </c>
      <c r="L27">
        <v>126</v>
      </c>
      <c r="M27">
        <v>126</v>
      </c>
      <c r="N27">
        <v>126</v>
      </c>
      <c r="O27">
        <v>126</v>
      </c>
      <c r="P27">
        <v>126</v>
      </c>
      <c r="Q27">
        <v>126</v>
      </c>
      <c r="R27">
        <v>126</v>
      </c>
      <c r="S27">
        <v>126</v>
      </c>
      <c r="T27">
        <v>126</v>
      </c>
      <c r="U27">
        <v>126</v>
      </c>
      <c r="V27">
        <v>126</v>
      </c>
      <c r="W27">
        <v>126</v>
      </c>
      <c r="X27">
        <v>126</v>
      </c>
      <c r="Y27">
        <v>126</v>
      </c>
      <c r="Z27">
        <v>126</v>
      </c>
      <c r="AA27">
        <v>126</v>
      </c>
      <c r="AB27">
        <v>126</v>
      </c>
      <c r="AC27">
        <v>126</v>
      </c>
      <c r="AD27">
        <v>126</v>
      </c>
      <c r="AE27">
        <v>126</v>
      </c>
    </row>
    <row r="28" spans="1:31" x14ac:dyDescent="0.25">
      <c r="A28" s="5"/>
      <c r="B28" s="5" t="s">
        <v>46</v>
      </c>
      <c r="C28" s="30">
        <v>3</v>
      </c>
      <c r="D28" s="30">
        <v>3</v>
      </c>
      <c r="E28" s="30">
        <v>3</v>
      </c>
      <c r="F28" s="1">
        <v>3</v>
      </c>
      <c r="G28">
        <v>3</v>
      </c>
      <c r="H28">
        <v>3</v>
      </c>
      <c r="I28">
        <v>3</v>
      </c>
      <c r="J28">
        <v>3</v>
      </c>
      <c r="K28">
        <v>3</v>
      </c>
      <c r="L28">
        <v>3</v>
      </c>
      <c r="M28">
        <v>3</v>
      </c>
      <c r="N28">
        <v>3</v>
      </c>
      <c r="O28">
        <v>3</v>
      </c>
      <c r="P28">
        <v>3</v>
      </c>
      <c r="Q28">
        <v>3</v>
      </c>
      <c r="R28">
        <v>3</v>
      </c>
      <c r="S28">
        <v>3</v>
      </c>
      <c r="T28">
        <v>3</v>
      </c>
      <c r="U28">
        <v>3</v>
      </c>
      <c r="V28">
        <v>3</v>
      </c>
      <c r="W28">
        <v>3</v>
      </c>
      <c r="X28">
        <v>3</v>
      </c>
      <c r="Y28">
        <v>3</v>
      </c>
      <c r="Z28">
        <v>3</v>
      </c>
      <c r="AA28">
        <v>3</v>
      </c>
      <c r="AB28">
        <v>3</v>
      </c>
      <c r="AC28">
        <v>3</v>
      </c>
      <c r="AD28">
        <v>3</v>
      </c>
      <c r="AE28">
        <v>3</v>
      </c>
    </row>
    <row r="29" spans="1:31" x14ac:dyDescent="0.25">
      <c r="A29" s="5"/>
      <c r="B29" s="5" t="s">
        <v>47</v>
      </c>
      <c r="C29" s="30">
        <v>3</v>
      </c>
      <c r="D29" s="30">
        <v>3</v>
      </c>
      <c r="E29" s="30">
        <v>3</v>
      </c>
      <c r="F29" s="1">
        <v>3</v>
      </c>
      <c r="G29">
        <v>3</v>
      </c>
      <c r="H29">
        <v>3</v>
      </c>
      <c r="I29">
        <v>3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P29">
        <v>3</v>
      </c>
      <c r="Q29">
        <v>3</v>
      </c>
      <c r="R29">
        <v>3</v>
      </c>
      <c r="S29">
        <v>3</v>
      </c>
      <c r="T29">
        <v>3</v>
      </c>
      <c r="U29">
        <v>3</v>
      </c>
      <c r="V29">
        <v>3</v>
      </c>
      <c r="W29">
        <v>3</v>
      </c>
      <c r="X29">
        <v>3</v>
      </c>
      <c r="Y29">
        <v>3</v>
      </c>
      <c r="Z29">
        <v>3</v>
      </c>
      <c r="AA29">
        <v>3</v>
      </c>
      <c r="AB29">
        <v>3</v>
      </c>
      <c r="AC29">
        <v>3</v>
      </c>
      <c r="AD29">
        <v>3</v>
      </c>
      <c r="AE29">
        <v>3</v>
      </c>
    </row>
    <row r="30" spans="1:31" x14ac:dyDescent="0.25">
      <c r="A30" s="5"/>
      <c r="B30" s="5" t="s">
        <v>40</v>
      </c>
      <c r="C30" s="82" t="s">
        <v>23</v>
      </c>
      <c r="D30" s="82" t="s">
        <v>23</v>
      </c>
      <c r="E30" s="82" t="s">
        <v>23</v>
      </c>
      <c r="F30" s="83" t="s">
        <v>23</v>
      </c>
      <c r="G30" s="83" t="s">
        <v>23</v>
      </c>
      <c r="H30" s="83" t="s">
        <v>23</v>
      </c>
      <c r="I30" s="83" t="s">
        <v>23</v>
      </c>
      <c r="J30" s="83" t="s">
        <v>23</v>
      </c>
      <c r="K30" s="83" t="s">
        <v>23</v>
      </c>
      <c r="L30" s="83" t="s">
        <v>23</v>
      </c>
      <c r="M30" s="83" t="s">
        <v>23</v>
      </c>
      <c r="N30" s="83" t="s">
        <v>23</v>
      </c>
      <c r="O30" s="83" t="s">
        <v>23</v>
      </c>
      <c r="P30" s="83" t="s">
        <v>23</v>
      </c>
      <c r="Q30" s="83" t="s">
        <v>23</v>
      </c>
      <c r="R30" s="83" t="s">
        <v>23</v>
      </c>
      <c r="S30" s="83" t="s">
        <v>23</v>
      </c>
      <c r="T30" s="83" t="s">
        <v>23</v>
      </c>
      <c r="U30" s="83" t="s">
        <v>23</v>
      </c>
      <c r="V30" s="83" t="s">
        <v>23</v>
      </c>
      <c r="W30" s="83" t="s">
        <v>23</v>
      </c>
      <c r="X30" s="83" t="s">
        <v>23</v>
      </c>
      <c r="Y30" s="83" t="s">
        <v>23</v>
      </c>
      <c r="Z30" s="83" t="s">
        <v>23</v>
      </c>
      <c r="AA30" s="83" t="s">
        <v>23</v>
      </c>
      <c r="AB30" s="83" t="s">
        <v>23</v>
      </c>
      <c r="AC30" s="83" t="s">
        <v>23</v>
      </c>
      <c r="AD30" s="83" t="s">
        <v>23</v>
      </c>
      <c r="AE30" s="83" t="s">
        <v>23</v>
      </c>
    </row>
    <row r="31" spans="1:31" x14ac:dyDescent="0.25">
      <c r="A31" s="5"/>
      <c r="B31" s="5" t="s">
        <v>48</v>
      </c>
      <c r="C31" s="82" t="s">
        <v>23</v>
      </c>
      <c r="D31" s="82" t="s">
        <v>23</v>
      </c>
      <c r="E31" s="82" t="s">
        <v>23</v>
      </c>
      <c r="F31" s="83" t="s">
        <v>23</v>
      </c>
      <c r="G31" s="83" t="s">
        <v>23</v>
      </c>
      <c r="H31" s="83" t="s">
        <v>23</v>
      </c>
      <c r="I31" s="83" t="s">
        <v>23</v>
      </c>
      <c r="J31" s="83" t="s">
        <v>23</v>
      </c>
      <c r="K31" s="83" t="s">
        <v>23</v>
      </c>
      <c r="L31" s="83" t="s">
        <v>23</v>
      </c>
      <c r="M31" s="83" t="s">
        <v>23</v>
      </c>
      <c r="N31" s="83" t="s">
        <v>23</v>
      </c>
      <c r="O31" s="83" t="s">
        <v>23</v>
      </c>
      <c r="P31" s="83" t="s">
        <v>23</v>
      </c>
      <c r="Q31" s="83" t="s">
        <v>23</v>
      </c>
      <c r="R31" s="83" t="s">
        <v>23</v>
      </c>
      <c r="S31" s="83" t="s">
        <v>23</v>
      </c>
      <c r="T31" s="83" t="s">
        <v>23</v>
      </c>
      <c r="U31" s="83" t="s">
        <v>23</v>
      </c>
      <c r="V31" s="83" t="s">
        <v>23</v>
      </c>
      <c r="W31" s="83" t="s">
        <v>23</v>
      </c>
      <c r="X31" s="83" t="s">
        <v>23</v>
      </c>
      <c r="Y31" s="83" t="s">
        <v>23</v>
      </c>
      <c r="Z31" s="83" t="s">
        <v>23</v>
      </c>
      <c r="AA31" s="83" t="s">
        <v>23</v>
      </c>
      <c r="AB31" s="83" t="s">
        <v>23</v>
      </c>
      <c r="AC31" s="83" t="s">
        <v>23</v>
      </c>
      <c r="AD31" s="83" t="s">
        <v>23</v>
      </c>
      <c r="AE31" s="83" t="s">
        <v>23</v>
      </c>
    </row>
    <row r="32" spans="1:31" x14ac:dyDescent="0.25">
      <c r="A32" s="5"/>
      <c r="B32" s="5" t="s">
        <v>49</v>
      </c>
      <c r="C32" s="30">
        <v>111</v>
      </c>
      <c r="D32" s="30">
        <v>111</v>
      </c>
      <c r="E32" s="30">
        <v>111</v>
      </c>
      <c r="F32" s="1">
        <v>111</v>
      </c>
      <c r="G32">
        <v>111</v>
      </c>
      <c r="H32">
        <v>111</v>
      </c>
      <c r="I32">
        <v>111</v>
      </c>
      <c r="J32">
        <v>111</v>
      </c>
      <c r="K32">
        <v>111</v>
      </c>
      <c r="L32">
        <v>111</v>
      </c>
      <c r="M32">
        <v>111</v>
      </c>
      <c r="N32">
        <v>111</v>
      </c>
      <c r="O32">
        <v>111</v>
      </c>
      <c r="P32">
        <v>111</v>
      </c>
      <c r="Q32">
        <v>111</v>
      </c>
      <c r="R32">
        <v>111</v>
      </c>
      <c r="S32">
        <v>111</v>
      </c>
      <c r="T32">
        <v>111</v>
      </c>
      <c r="U32">
        <v>111</v>
      </c>
      <c r="V32">
        <v>111</v>
      </c>
      <c r="W32">
        <v>111</v>
      </c>
      <c r="X32">
        <v>111</v>
      </c>
      <c r="Y32">
        <v>111</v>
      </c>
      <c r="Z32">
        <v>111</v>
      </c>
      <c r="AA32">
        <v>111</v>
      </c>
      <c r="AB32">
        <v>111</v>
      </c>
      <c r="AC32">
        <v>111</v>
      </c>
      <c r="AD32">
        <v>111</v>
      </c>
      <c r="AE32">
        <v>111</v>
      </c>
    </row>
    <row r="33" spans="1:31" x14ac:dyDescent="0.25">
      <c r="A33" s="5"/>
      <c r="B33" s="5" t="s">
        <v>50</v>
      </c>
      <c r="C33" s="30">
        <v>2</v>
      </c>
      <c r="D33" s="30">
        <v>2</v>
      </c>
      <c r="E33" s="30">
        <v>2</v>
      </c>
      <c r="F33" s="1">
        <v>2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2</v>
      </c>
      <c r="X33">
        <v>2</v>
      </c>
      <c r="Y33">
        <v>2</v>
      </c>
      <c r="Z33">
        <v>2</v>
      </c>
      <c r="AA33">
        <v>2</v>
      </c>
      <c r="AB33">
        <v>2</v>
      </c>
      <c r="AC33">
        <v>2</v>
      </c>
      <c r="AD33">
        <v>2</v>
      </c>
      <c r="AE33">
        <v>2</v>
      </c>
    </row>
    <row r="34" spans="1:31" x14ac:dyDescent="0.25">
      <c r="A34" s="15"/>
      <c r="B34" s="15" t="s">
        <v>51</v>
      </c>
      <c r="C34" s="53">
        <v>2</v>
      </c>
      <c r="D34" s="53">
        <v>2</v>
      </c>
      <c r="E34" s="53">
        <v>2</v>
      </c>
      <c r="F34" s="54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2</v>
      </c>
      <c r="S34" s="2">
        <v>2</v>
      </c>
      <c r="T34" s="2">
        <v>2</v>
      </c>
      <c r="U34" s="2">
        <v>2</v>
      </c>
      <c r="V34" s="2">
        <v>2</v>
      </c>
      <c r="W34" s="2">
        <v>2</v>
      </c>
      <c r="X34" s="2">
        <v>2</v>
      </c>
      <c r="Y34" s="2">
        <v>2</v>
      </c>
      <c r="Z34" s="2">
        <v>2</v>
      </c>
      <c r="AA34" s="2">
        <v>2</v>
      </c>
      <c r="AB34" s="2">
        <v>2</v>
      </c>
      <c r="AC34" s="2">
        <v>2</v>
      </c>
      <c r="AD34" s="2">
        <v>2</v>
      </c>
      <c r="AE34" s="2">
        <v>2</v>
      </c>
    </row>
    <row r="35" spans="1:31" x14ac:dyDescent="0.25">
      <c r="A35" s="5" t="s">
        <v>122</v>
      </c>
      <c r="B35" s="5" t="s">
        <v>40</v>
      </c>
      <c r="C35" s="85" t="s">
        <v>23</v>
      </c>
      <c r="D35" s="85" t="s">
        <v>23</v>
      </c>
      <c r="E35" s="85" t="s">
        <v>23</v>
      </c>
      <c r="F35" s="87" t="s">
        <v>23</v>
      </c>
      <c r="G35" s="87" t="s">
        <v>23</v>
      </c>
      <c r="H35" s="87" t="s">
        <v>23</v>
      </c>
      <c r="I35" s="87" t="s">
        <v>23</v>
      </c>
      <c r="J35" s="87" t="s">
        <v>23</v>
      </c>
      <c r="K35" s="87" t="s">
        <v>23</v>
      </c>
      <c r="L35" s="87" t="s">
        <v>23</v>
      </c>
      <c r="M35" s="87" t="s">
        <v>23</v>
      </c>
      <c r="N35" s="87" t="s">
        <v>23</v>
      </c>
      <c r="O35" s="87" t="s">
        <v>23</v>
      </c>
      <c r="P35" s="87" t="s">
        <v>23</v>
      </c>
      <c r="Q35" s="87" t="s">
        <v>23</v>
      </c>
      <c r="R35" s="87" t="s">
        <v>23</v>
      </c>
      <c r="S35" s="87" t="s">
        <v>23</v>
      </c>
      <c r="T35" s="87" t="s">
        <v>23</v>
      </c>
      <c r="U35" s="87" t="s">
        <v>23</v>
      </c>
      <c r="V35" s="87" t="s">
        <v>23</v>
      </c>
      <c r="W35" s="87" t="s">
        <v>23</v>
      </c>
      <c r="X35" s="87" t="s">
        <v>23</v>
      </c>
      <c r="Y35" s="87" t="s">
        <v>23</v>
      </c>
      <c r="Z35" s="87" t="s">
        <v>23</v>
      </c>
      <c r="AA35" s="87" t="s">
        <v>23</v>
      </c>
      <c r="AB35" s="87" t="s">
        <v>23</v>
      </c>
      <c r="AC35" s="87" t="s">
        <v>23</v>
      </c>
      <c r="AD35" s="87" t="s">
        <v>23</v>
      </c>
      <c r="AE35" s="87" t="s">
        <v>23</v>
      </c>
    </row>
    <row r="36" spans="1:31" x14ac:dyDescent="0.25">
      <c r="A36" s="15"/>
      <c r="B36" s="15" t="s">
        <v>41</v>
      </c>
      <c r="C36" s="86" t="s">
        <v>23</v>
      </c>
      <c r="D36" s="86" t="s">
        <v>23</v>
      </c>
      <c r="E36" s="86" t="s">
        <v>23</v>
      </c>
      <c r="F36" s="88" t="s">
        <v>23</v>
      </c>
      <c r="G36" s="88" t="s">
        <v>23</v>
      </c>
      <c r="H36" s="88" t="s">
        <v>23</v>
      </c>
      <c r="I36" s="88" t="s">
        <v>23</v>
      </c>
      <c r="J36" s="88" t="s">
        <v>23</v>
      </c>
      <c r="K36" s="88" t="s">
        <v>23</v>
      </c>
      <c r="L36" s="88" t="s">
        <v>23</v>
      </c>
      <c r="M36" s="88" t="s">
        <v>23</v>
      </c>
      <c r="N36" s="88" t="s">
        <v>23</v>
      </c>
      <c r="O36" s="88" t="s">
        <v>23</v>
      </c>
      <c r="P36" s="88" t="s">
        <v>23</v>
      </c>
      <c r="Q36" s="88" t="s">
        <v>23</v>
      </c>
      <c r="R36" s="88" t="s">
        <v>23</v>
      </c>
      <c r="S36" s="88" t="s">
        <v>23</v>
      </c>
      <c r="T36" s="88" t="s">
        <v>23</v>
      </c>
      <c r="U36" s="88" t="s">
        <v>23</v>
      </c>
      <c r="V36" s="88" t="s">
        <v>23</v>
      </c>
      <c r="W36" s="88" t="s">
        <v>23</v>
      </c>
      <c r="X36" s="88" t="s">
        <v>23</v>
      </c>
      <c r="Y36" s="88" t="s">
        <v>23</v>
      </c>
      <c r="Z36" s="88" t="s">
        <v>23</v>
      </c>
      <c r="AA36" s="88" t="s">
        <v>23</v>
      </c>
      <c r="AB36" s="88" t="s">
        <v>23</v>
      </c>
      <c r="AC36" s="88" t="s">
        <v>23</v>
      </c>
      <c r="AD36" s="88" t="s">
        <v>23</v>
      </c>
      <c r="AE36" s="88" t="s">
        <v>23</v>
      </c>
    </row>
    <row r="37" spans="1:31" x14ac:dyDescent="0.25">
      <c r="A37" s="5" t="s">
        <v>123</v>
      </c>
      <c r="B37" s="5" t="s">
        <v>40</v>
      </c>
      <c r="C37" s="85" t="s">
        <v>23</v>
      </c>
      <c r="D37" s="85" t="s">
        <v>23</v>
      </c>
      <c r="E37" s="85" t="s">
        <v>23</v>
      </c>
      <c r="F37" s="87" t="s">
        <v>23</v>
      </c>
      <c r="G37" s="87" t="s">
        <v>23</v>
      </c>
      <c r="H37" s="87" t="s">
        <v>23</v>
      </c>
      <c r="I37" s="87" t="s">
        <v>23</v>
      </c>
      <c r="J37" s="87" t="s">
        <v>23</v>
      </c>
      <c r="K37" s="87" t="s">
        <v>23</v>
      </c>
      <c r="L37" s="87" t="s">
        <v>23</v>
      </c>
      <c r="M37" s="87" t="s">
        <v>23</v>
      </c>
      <c r="N37" s="87" t="s">
        <v>23</v>
      </c>
      <c r="O37" s="87" t="s">
        <v>23</v>
      </c>
      <c r="P37" s="87" t="s">
        <v>23</v>
      </c>
      <c r="Q37" s="87" t="s">
        <v>23</v>
      </c>
      <c r="R37" s="87" t="s">
        <v>23</v>
      </c>
      <c r="S37" s="87" t="s">
        <v>23</v>
      </c>
      <c r="T37" s="87" t="s">
        <v>23</v>
      </c>
      <c r="U37" s="87" t="s">
        <v>23</v>
      </c>
      <c r="V37" s="87" t="s">
        <v>23</v>
      </c>
      <c r="W37" s="87" t="s">
        <v>23</v>
      </c>
      <c r="X37" s="87" t="s">
        <v>23</v>
      </c>
      <c r="Y37" s="87" t="s">
        <v>23</v>
      </c>
      <c r="Z37" s="87" t="s">
        <v>23</v>
      </c>
      <c r="AA37" s="87" t="s">
        <v>23</v>
      </c>
      <c r="AB37" s="87" t="s">
        <v>23</v>
      </c>
      <c r="AC37" s="87" t="s">
        <v>23</v>
      </c>
      <c r="AD37" s="87" t="s">
        <v>23</v>
      </c>
      <c r="AE37" s="87" t="s">
        <v>23</v>
      </c>
    </row>
    <row r="38" spans="1:31" x14ac:dyDescent="0.25">
      <c r="A38" s="15"/>
      <c r="B38" s="15" t="s">
        <v>41</v>
      </c>
      <c r="C38" s="86" t="s">
        <v>23</v>
      </c>
      <c r="D38" s="86" t="s">
        <v>23</v>
      </c>
      <c r="E38" s="86" t="s">
        <v>23</v>
      </c>
      <c r="F38" s="88" t="s">
        <v>23</v>
      </c>
      <c r="G38" s="88" t="s">
        <v>23</v>
      </c>
      <c r="H38" s="88" t="s">
        <v>23</v>
      </c>
      <c r="I38" s="88" t="s">
        <v>23</v>
      </c>
      <c r="J38" s="88" t="s">
        <v>23</v>
      </c>
      <c r="K38" s="88" t="s">
        <v>23</v>
      </c>
      <c r="L38" s="88" t="s">
        <v>23</v>
      </c>
      <c r="M38" s="88" t="s">
        <v>23</v>
      </c>
      <c r="N38" s="88" t="s">
        <v>23</v>
      </c>
      <c r="O38" s="88" t="s">
        <v>23</v>
      </c>
      <c r="P38" s="88" t="s">
        <v>23</v>
      </c>
      <c r="Q38" s="88" t="s">
        <v>23</v>
      </c>
      <c r="R38" s="88" t="s">
        <v>23</v>
      </c>
      <c r="S38" s="88" t="s">
        <v>23</v>
      </c>
      <c r="T38" s="88" t="s">
        <v>23</v>
      </c>
      <c r="U38" s="88" t="s">
        <v>23</v>
      </c>
      <c r="V38" s="88" t="s">
        <v>23</v>
      </c>
      <c r="W38" s="88" t="s">
        <v>23</v>
      </c>
      <c r="X38" s="88" t="s">
        <v>23</v>
      </c>
      <c r="Y38" s="88" t="s">
        <v>23</v>
      </c>
      <c r="Z38" s="88" t="s">
        <v>23</v>
      </c>
      <c r="AA38" s="88" t="s">
        <v>23</v>
      </c>
      <c r="AB38" s="88" t="s">
        <v>23</v>
      </c>
      <c r="AC38" s="88" t="s">
        <v>23</v>
      </c>
      <c r="AD38" s="88" t="s">
        <v>23</v>
      </c>
      <c r="AE38" s="88" t="s">
        <v>23</v>
      </c>
    </row>
    <row r="39" spans="1:31" x14ac:dyDescent="0.25">
      <c r="A39" s="5" t="s">
        <v>124</v>
      </c>
      <c r="B39" s="5" t="s">
        <v>42</v>
      </c>
      <c r="C39" s="30">
        <v>1</v>
      </c>
      <c r="D39" s="30">
        <v>1</v>
      </c>
      <c r="E39" s="30">
        <v>1</v>
      </c>
      <c r="F39" s="1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</row>
    <row r="40" spans="1:31" x14ac:dyDescent="0.25">
      <c r="A40" s="5"/>
      <c r="B40" s="5" t="s">
        <v>43</v>
      </c>
      <c r="C40" s="30">
        <v>17</v>
      </c>
      <c r="D40" s="30">
        <v>17</v>
      </c>
      <c r="E40" s="30">
        <v>17</v>
      </c>
      <c r="F40" s="1">
        <v>17</v>
      </c>
      <c r="G40">
        <v>17</v>
      </c>
      <c r="H40">
        <v>17</v>
      </c>
      <c r="I40">
        <v>17</v>
      </c>
      <c r="J40">
        <v>17</v>
      </c>
      <c r="K40">
        <v>17</v>
      </c>
      <c r="L40">
        <v>17</v>
      </c>
      <c r="M40">
        <v>17</v>
      </c>
      <c r="N40">
        <v>17</v>
      </c>
      <c r="O40">
        <v>17</v>
      </c>
      <c r="P40">
        <v>17</v>
      </c>
      <c r="Q40">
        <v>17</v>
      </c>
      <c r="R40">
        <v>17</v>
      </c>
      <c r="S40">
        <v>17</v>
      </c>
      <c r="T40">
        <v>17</v>
      </c>
      <c r="U40">
        <v>17</v>
      </c>
      <c r="V40">
        <v>17</v>
      </c>
      <c r="W40">
        <v>17</v>
      </c>
      <c r="X40">
        <v>17</v>
      </c>
      <c r="Y40">
        <v>17</v>
      </c>
      <c r="Z40">
        <v>17</v>
      </c>
      <c r="AA40">
        <v>17</v>
      </c>
      <c r="AB40">
        <v>17</v>
      </c>
      <c r="AC40">
        <v>17</v>
      </c>
      <c r="AD40">
        <v>17</v>
      </c>
      <c r="AE40">
        <v>17</v>
      </c>
    </row>
    <row r="41" spans="1:31" x14ac:dyDescent="0.25">
      <c r="A41" s="5"/>
      <c r="B41" s="5" t="s">
        <v>44</v>
      </c>
      <c r="C41" s="30">
        <v>93</v>
      </c>
      <c r="D41" s="30">
        <v>93</v>
      </c>
      <c r="E41" s="30">
        <v>93</v>
      </c>
      <c r="F41" s="1">
        <v>93</v>
      </c>
      <c r="G41">
        <v>93</v>
      </c>
      <c r="H41">
        <v>93</v>
      </c>
      <c r="I41">
        <v>93</v>
      </c>
      <c r="J41">
        <v>93</v>
      </c>
      <c r="K41">
        <v>93</v>
      </c>
      <c r="L41">
        <v>93</v>
      </c>
      <c r="M41">
        <v>93</v>
      </c>
      <c r="N41">
        <v>93</v>
      </c>
      <c r="O41">
        <v>93</v>
      </c>
      <c r="P41">
        <v>93</v>
      </c>
      <c r="Q41">
        <v>93</v>
      </c>
      <c r="R41">
        <v>93</v>
      </c>
      <c r="S41">
        <v>93</v>
      </c>
      <c r="T41">
        <v>93</v>
      </c>
      <c r="U41">
        <v>93</v>
      </c>
      <c r="V41">
        <v>93</v>
      </c>
      <c r="W41">
        <v>93</v>
      </c>
      <c r="X41">
        <v>93</v>
      </c>
      <c r="Y41">
        <v>93</v>
      </c>
      <c r="Z41">
        <v>93</v>
      </c>
      <c r="AA41">
        <v>93</v>
      </c>
      <c r="AB41">
        <v>93</v>
      </c>
      <c r="AC41">
        <v>93</v>
      </c>
      <c r="AD41">
        <v>93</v>
      </c>
      <c r="AE41">
        <v>93</v>
      </c>
    </row>
    <row r="42" spans="1:31" x14ac:dyDescent="0.25">
      <c r="A42" s="5"/>
      <c r="B42" s="5" t="s">
        <v>45</v>
      </c>
      <c r="C42" s="30">
        <v>2</v>
      </c>
      <c r="D42" s="30">
        <v>2</v>
      </c>
      <c r="E42" s="30">
        <v>2</v>
      </c>
      <c r="F42" s="1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</row>
    <row r="43" spans="1:31" x14ac:dyDescent="0.25">
      <c r="A43" s="5"/>
      <c r="B43" s="5" t="s">
        <v>120</v>
      </c>
      <c r="C43" s="30">
        <v>88</v>
      </c>
      <c r="D43" s="30">
        <v>88</v>
      </c>
      <c r="E43" s="30">
        <v>88</v>
      </c>
      <c r="F43" s="1">
        <v>88</v>
      </c>
      <c r="G43">
        <v>88</v>
      </c>
      <c r="H43">
        <v>88</v>
      </c>
      <c r="I43">
        <v>88</v>
      </c>
      <c r="J43">
        <v>88</v>
      </c>
      <c r="K43">
        <v>88</v>
      </c>
      <c r="L43">
        <v>88</v>
      </c>
      <c r="M43">
        <v>88</v>
      </c>
      <c r="N43">
        <v>88</v>
      </c>
      <c r="O43">
        <v>88</v>
      </c>
      <c r="P43">
        <v>88</v>
      </c>
      <c r="Q43">
        <v>88</v>
      </c>
      <c r="R43">
        <v>88</v>
      </c>
      <c r="S43">
        <v>88</v>
      </c>
      <c r="T43">
        <v>88</v>
      </c>
      <c r="U43">
        <v>88</v>
      </c>
      <c r="V43">
        <v>88</v>
      </c>
      <c r="W43">
        <v>88</v>
      </c>
      <c r="X43">
        <v>88</v>
      </c>
      <c r="Y43">
        <v>88</v>
      </c>
      <c r="Z43">
        <v>88</v>
      </c>
      <c r="AA43">
        <v>88</v>
      </c>
      <c r="AB43">
        <v>88</v>
      </c>
      <c r="AC43">
        <v>88</v>
      </c>
      <c r="AD43">
        <v>88</v>
      </c>
      <c r="AE43">
        <v>88</v>
      </c>
    </row>
    <row r="44" spans="1:31" x14ac:dyDescent="0.25">
      <c r="A44" s="5"/>
      <c r="B44" s="5" t="s">
        <v>46</v>
      </c>
      <c r="C44" s="30">
        <v>2</v>
      </c>
      <c r="D44" s="30">
        <v>2</v>
      </c>
      <c r="E44" s="30">
        <v>2</v>
      </c>
      <c r="F44" s="1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</row>
    <row r="45" spans="1:31" x14ac:dyDescent="0.25">
      <c r="A45" s="5"/>
      <c r="B45" s="5" t="s">
        <v>47</v>
      </c>
      <c r="C45" s="30">
        <v>2</v>
      </c>
      <c r="D45" s="30">
        <v>2</v>
      </c>
      <c r="E45" s="30">
        <v>2</v>
      </c>
      <c r="F45" s="1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</row>
    <row r="46" spans="1:31" x14ac:dyDescent="0.25">
      <c r="A46" s="5"/>
      <c r="B46" s="5" t="s">
        <v>40</v>
      </c>
      <c r="C46" s="82" t="s">
        <v>23</v>
      </c>
      <c r="D46" s="82" t="s">
        <v>23</v>
      </c>
      <c r="E46" s="82" t="s">
        <v>23</v>
      </c>
      <c r="F46" s="83" t="s">
        <v>23</v>
      </c>
      <c r="G46" s="83" t="s">
        <v>23</v>
      </c>
      <c r="H46" s="83" t="s">
        <v>23</v>
      </c>
      <c r="I46" s="83" t="s">
        <v>23</v>
      </c>
      <c r="J46" s="83" t="s">
        <v>23</v>
      </c>
      <c r="K46" s="83" t="s">
        <v>23</v>
      </c>
      <c r="L46" s="83" t="s">
        <v>23</v>
      </c>
      <c r="M46" s="83" t="s">
        <v>23</v>
      </c>
      <c r="N46" s="83" t="s">
        <v>23</v>
      </c>
      <c r="O46" s="83" t="s">
        <v>23</v>
      </c>
      <c r="P46" s="83" t="s">
        <v>23</v>
      </c>
      <c r="Q46" s="83" t="s">
        <v>23</v>
      </c>
      <c r="R46" s="83" t="s">
        <v>23</v>
      </c>
      <c r="S46" s="83" t="s">
        <v>23</v>
      </c>
      <c r="T46" s="83" t="s">
        <v>23</v>
      </c>
      <c r="U46" s="83" t="s">
        <v>23</v>
      </c>
      <c r="V46" s="83" t="s">
        <v>23</v>
      </c>
      <c r="W46" s="83" t="s">
        <v>23</v>
      </c>
      <c r="X46" s="83" t="s">
        <v>23</v>
      </c>
      <c r="Y46" s="83" t="s">
        <v>23</v>
      </c>
      <c r="Z46" s="83" t="s">
        <v>23</v>
      </c>
      <c r="AA46" s="83" t="s">
        <v>23</v>
      </c>
      <c r="AB46" s="83" t="s">
        <v>23</v>
      </c>
      <c r="AC46" s="83" t="s">
        <v>23</v>
      </c>
      <c r="AD46" s="83" t="s">
        <v>23</v>
      </c>
      <c r="AE46" s="83" t="s">
        <v>23</v>
      </c>
    </row>
    <row r="47" spans="1:31" x14ac:dyDescent="0.25">
      <c r="A47" s="5"/>
      <c r="B47" s="5" t="s">
        <v>48</v>
      </c>
      <c r="C47" s="82" t="s">
        <v>23</v>
      </c>
      <c r="D47" s="82" t="s">
        <v>23</v>
      </c>
      <c r="E47" s="82" t="s">
        <v>23</v>
      </c>
      <c r="F47" s="83" t="s">
        <v>23</v>
      </c>
      <c r="G47" s="83" t="s">
        <v>23</v>
      </c>
      <c r="H47" s="83" t="s">
        <v>23</v>
      </c>
      <c r="I47" s="83" t="s">
        <v>23</v>
      </c>
      <c r="J47" s="83" t="s">
        <v>23</v>
      </c>
      <c r="K47" s="83" t="s">
        <v>23</v>
      </c>
      <c r="L47" s="83" t="s">
        <v>23</v>
      </c>
      <c r="M47" s="83" t="s">
        <v>23</v>
      </c>
      <c r="N47" s="83" t="s">
        <v>23</v>
      </c>
      <c r="O47" s="83" t="s">
        <v>23</v>
      </c>
      <c r="P47" s="83" t="s">
        <v>23</v>
      </c>
      <c r="Q47" s="83" t="s">
        <v>23</v>
      </c>
      <c r="R47" s="83" t="s">
        <v>23</v>
      </c>
      <c r="S47" s="83" t="s">
        <v>23</v>
      </c>
      <c r="T47" s="83" t="s">
        <v>23</v>
      </c>
      <c r="U47" s="83" t="s">
        <v>23</v>
      </c>
      <c r="V47" s="83" t="s">
        <v>23</v>
      </c>
      <c r="W47" s="83" t="s">
        <v>23</v>
      </c>
      <c r="X47" s="83" t="s">
        <v>23</v>
      </c>
      <c r="Y47" s="83" t="s">
        <v>23</v>
      </c>
      <c r="Z47" s="83" t="s">
        <v>23</v>
      </c>
      <c r="AA47" s="83" t="s">
        <v>23</v>
      </c>
      <c r="AB47" s="83" t="s">
        <v>23</v>
      </c>
      <c r="AC47" s="83" t="s">
        <v>23</v>
      </c>
      <c r="AD47" s="83" t="s">
        <v>23</v>
      </c>
      <c r="AE47" s="83" t="s">
        <v>23</v>
      </c>
    </row>
    <row r="48" spans="1:31" x14ac:dyDescent="0.25">
      <c r="A48" s="5"/>
      <c r="B48" s="5" t="s">
        <v>49</v>
      </c>
      <c r="C48" s="30">
        <v>111</v>
      </c>
      <c r="D48" s="30">
        <v>111</v>
      </c>
      <c r="E48" s="30">
        <v>111</v>
      </c>
      <c r="F48" s="1">
        <v>111</v>
      </c>
      <c r="G48">
        <v>111</v>
      </c>
      <c r="H48">
        <v>111</v>
      </c>
      <c r="I48">
        <v>111</v>
      </c>
      <c r="J48">
        <v>111</v>
      </c>
      <c r="K48">
        <v>111</v>
      </c>
      <c r="L48">
        <v>111</v>
      </c>
      <c r="M48">
        <v>111</v>
      </c>
      <c r="N48">
        <v>111</v>
      </c>
      <c r="O48">
        <v>111</v>
      </c>
      <c r="P48">
        <v>111</v>
      </c>
      <c r="Q48">
        <v>111</v>
      </c>
      <c r="R48">
        <v>111</v>
      </c>
      <c r="S48">
        <v>111</v>
      </c>
      <c r="T48">
        <v>111</v>
      </c>
      <c r="U48">
        <v>111</v>
      </c>
      <c r="V48">
        <v>111</v>
      </c>
      <c r="W48">
        <v>111</v>
      </c>
      <c r="X48">
        <v>111</v>
      </c>
      <c r="Y48">
        <v>111</v>
      </c>
      <c r="Z48">
        <v>111</v>
      </c>
      <c r="AA48">
        <v>111</v>
      </c>
      <c r="AB48">
        <v>111</v>
      </c>
      <c r="AC48">
        <v>111</v>
      </c>
      <c r="AD48">
        <v>111</v>
      </c>
      <c r="AE48">
        <v>111</v>
      </c>
    </row>
    <row r="49" spans="1:31" x14ac:dyDescent="0.25">
      <c r="A49" s="5"/>
      <c r="B49" s="5" t="s">
        <v>50</v>
      </c>
      <c r="C49" s="30">
        <v>2</v>
      </c>
      <c r="D49" s="30">
        <v>2</v>
      </c>
      <c r="E49" s="30">
        <v>2</v>
      </c>
      <c r="F49" s="1">
        <v>2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2</v>
      </c>
      <c r="AD49">
        <v>2</v>
      </c>
      <c r="AE49">
        <v>2</v>
      </c>
    </row>
    <row r="50" spans="1:31" x14ac:dyDescent="0.25">
      <c r="A50" s="15"/>
      <c r="B50" s="15" t="s">
        <v>51</v>
      </c>
      <c r="C50" s="53">
        <v>2</v>
      </c>
      <c r="D50" s="53">
        <v>2</v>
      </c>
      <c r="E50" s="53">
        <v>2</v>
      </c>
      <c r="F50" s="54">
        <v>3</v>
      </c>
      <c r="G50" s="2">
        <v>3</v>
      </c>
      <c r="H50" s="2">
        <v>3</v>
      </c>
      <c r="I50" s="2">
        <v>3</v>
      </c>
      <c r="J50" s="2">
        <v>3</v>
      </c>
      <c r="K50" s="2">
        <v>3</v>
      </c>
      <c r="L50" s="2">
        <v>3</v>
      </c>
      <c r="M50" s="2">
        <v>3</v>
      </c>
      <c r="N50" s="2">
        <v>3</v>
      </c>
      <c r="O50" s="2">
        <v>3</v>
      </c>
      <c r="P50" s="2">
        <v>3</v>
      </c>
      <c r="Q50" s="2">
        <v>3</v>
      </c>
      <c r="R50" s="2">
        <v>3</v>
      </c>
      <c r="S50" s="2">
        <v>3</v>
      </c>
      <c r="T50" s="2">
        <v>3</v>
      </c>
      <c r="U50" s="2">
        <v>3</v>
      </c>
      <c r="V50" s="2">
        <v>3</v>
      </c>
      <c r="W50" s="2">
        <v>3</v>
      </c>
      <c r="X50" s="2">
        <v>3</v>
      </c>
      <c r="Y50" s="2">
        <v>3</v>
      </c>
      <c r="Z50" s="2">
        <v>3</v>
      </c>
      <c r="AA50" s="2">
        <v>3</v>
      </c>
      <c r="AB50" s="2">
        <v>3</v>
      </c>
      <c r="AC50" s="2">
        <v>3</v>
      </c>
      <c r="AD50" s="2">
        <v>3</v>
      </c>
      <c r="AE50" s="2">
        <v>3</v>
      </c>
    </row>
    <row r="51" spans="1:31" x14ac:dyDescent="0.25">
      <c r="A51" s="5" t="s">
        <v>125</v>
      </c>
      <c r="B51" s="5" t="s">
        <v>42</v>
      </c>
      <c r="C51" s="30">
        <v>1</v>
      </c>
      <c r="D51" s="30">
        <v>1</v>
      </c>
      <c r="E51" s="30">
        <v>1</v>
      </c>
      <c r="F51" s="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</row>
    <row r="52" spans="1:31" x14ac:dyDescent="0.25">
      <c r="A52" s="5"/>
      <c r="B52" s="5" t="s">
        <v>43</v>
      </c>
      <c r="C52" s="30">
        <v>17</v>
      </c>
      <c r="D52" s="30">
        <v>17</v>
      </c>
      <c r="E52" s="30">
        <v>17</v>
      </c>
      <c r="F52" s="1">
        <v>17</v>
      </c>
      <c r="G52">
        <v>17</v>
      </c>
      <c r="H52">
        <v>17</v>
      </c>
      <c r="I52">
        <v>17</v>
      </c>
      <c r="J52">
        <v>17</v>
      </c>
      <c r="K52">
        <v>17</v>
      </c>
      <c r="L52">
        <v>17</v>
      </c>
      <c r="M52">
        <v>17</v>
      </c>
      <c r="N52">
        <v>17</v>
      </c>
      <c r="O52">
        <v>17</v>
      </c>
      <c r="P52">
        <v>17</v>
      </c>
      <c r="Q52">
        <v>17</v>
      </c>
      <c r="R52">
        <v>17</v>
      </c>
      <c r="S52">
        <v>17</v>
      </c>
      <c r="T52">
        <v>17</v>
      </c>
      <c r="U52">
        <v>17</v>
      </c>
      <c r="V52">
        <v>17</v>
      </c>
      <c r="W52">
        <v>17</v>
      </c>
      <c r="X52">
        <v>17</v>
      </c>
      <c r="Y52">
        <v>17</v>
      </c>
      <c r="Z52">
        <v>17</v>
      </c>
      <c r="AA52">
        <v>17</v>
      </c>
      <c r="AB52">
        <v>17</v>
      </c>
      <c r="AC52">
        <v>17</v>
      </c>
      <c r="AD52">
        <v>17</v>
      </c>
      <c r="AE52">
        <v>17</v>
      </c>
    </row>
    <row r="53" spans="1:31" x14ac:dyDescent="0.25">
      <c r="A53" s="5"/>
      <c r="B53" s="5" t="s">
        <v>44</v>
      </c>
      <c r="C53" s="30">
        <v>93</v>
      </c>
      <c r="D53" s="30">
        <v>93</v>
      </c>
      <c r="E53" s="30">
        <v>93</v>
      </c>
      <c r="F53" s="1">
        <v>93</v>
      </c>
      <c r="G53">
        <v>93</v>
      </c>
      <c r="H53">
        <v>93</v>
      </c>
      <c r="I53">
        <v>93</v>
      </c>
      <c r="J53">
        <v>93</v>
      </c>
      <c r="K53">
        <v>93</v>
      </c>
      <c r="L53">
        <v>93</v>
      </c>
      <c r="M53">
        <v>93</v>
      </c>
      <c r="N53">
        <v>93</v>
      </c>
      <c r="O53">
        <v>93</v>
      </c>
      <c r="P53">
        <v>93</v>
      </c>
      <c r="Q53">
        <v>93</v>
      </c>
      <c r="R53">
        <v>93</v>
      </c>
      <c r="S53">
        <v>93</v>
      </c>
      <c r="T53">
        <v>93</v>
      </c>
      <c r="U53">
        <v>93</v>
      </c>
      <c r="V53">
        <v>93</v>
      </c>
      <c r="W53">
        <v>93</v>
      </c>
      <c r="X53">
        <v>93</v>
      </c>
      <c r="Y53">
        <v>93</v>
      </c>
      <c r="Z53">
        <v>93</v>
      </c>
      <c r="AA53">
        <v>93</v>
      </c>
      <c r="AB53">
        <v>93</v>
      </c>
      <c r="AC53">
        <v>93</v>
      </c>
      <c r="AD53">
        <v>93</v>
      </c>
      <c r="AE53">
        <v>93</v>
      </c>
    </row>
    <row r="54" spans="1:31" x14ac:dyDescent="0.25">
      <c r="A54" s="5"/>
      <c r="B54" s="5" t="s">
        <v>45</v>
      </c>
      <c r="C54" s="30">
        <v>2</v>
      </c>
      <c r="D54" s="30">
        <v>2</v>
      </c>
      <c r="E54" s="30">
        <v>2</v>
      </c>
      <c r="F54" s="1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</row>
    <row r="55" spans="1:31" x14ac:dyDescent="0.25">
      <c r="A55" s="5"/>
      <c r="B55" s="5" t="s">
        <v>120</v>
      </c>
      <c r="C55" s="30">
        <v>88</v>
      </c>
      <c r="D55" s="30">
        <v>88</v>
      </c>
      <c r="E55" s="30">
        <v>88</v>
      </c>
      <c r="F55" s="1">
        <v>88</v>
      </c>
      <c r="G55">
        <v>88</v>
      </c>
      <c r="H55">
        <v>88</v>
      </c>
      <c r="I55">
        <v>88</v>
      </c>
      <c r="J55">
        <v>88</v>
      </c>
      <c r="K55">
        <v>88</v>
      </c>
      <c r="L55">
        <v>88</v>
      </c>
      <c r="M55">
        <v>88</v>
      </c>
      <c r="N55">
        <v>88</v>
      </c>
      <c r="O55">
        <v>88</v>
      </c>
      <c r="P55">
        <v>88</v>
      </c>
      <c r="Q55">
        <v>88</v>
      </c>
      <c r="R55">
        <v>88</v>
      </c>
      <c r="S55">
        <v>88</v>
      </c>
      <c r="T55">
        <v>88</v>
      </c>
      <c r="U55">
        <v>88</v>
      </c>
      <c r="V55">
        <v>88</v>
      </c>
      <c r="W55">
        <v>88</v>
      </c>
      <c r="X55">
        <v>88</v>
      </c>
      <c r="Y55">
        <v>88</v>
      </c>
      <c r="Z55">
        <v>88</v>
      </c>
      <c r="AA55">
        <v>88</v>
      </c>
      <c r="AB55">
        <v>88</v>
      </c>
      <c r="AC55">
        <v>88</v>
      </c>
      <c r="AD55">
        <v>88</v>
      </c>
      <c r="AE55">
        <v>88</v>
      </c>
    </row>
    <row r="56" spans="1:31" x14ac:dyDescent="0.25">
      <c r="A56" s="5"/>
      <c r="B56" s="5" t="s">
        <v>46</v>
      </c>
      <c r="C56" s="30">
        <v>2</v>
      </c>
      <c r="D56" s="30">
        <v>2</v>
      </c>
      <c r="E56" s="30">
        <v>2</v>
      </c>
      <c r="F56" s="1">
        <v>2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2</v>
      </c>
      <c r="X56">
        <v>2</v>
      </c>
      <c r="Y56">
        <v>2</v>
      </c>
      <c r="Z56">
        <v>2</v>
      </c>
      <c r="AA56">
        <v>2</v>
      </c>
      <c r="AB56">
        <v>2</v>
      </c>
      <c r="AC56">
        <v>2</v>
      </c>
      <c r="AD56">
        <v>2</v>
      </c>
      <c r="AE56">
        <v>2</v>
      </c>
    </row>
    <row r="57" spans="1:31" x14ac:dyDescent="0.25">
      <c r="A57" s="5"/>
      <c r="B57" s="5" t="s">
        <v>47</v>
      </c>
      <c r="C57" s="30">
        <v>2</v>
      </c>
      <c r="D57" s="30">
        <v>2</v>
      </c>
      <c r="E57" s="30">
        <v>2</v>
      </c>
      <c r="F57" s="1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2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2</v>
      </c>
    </row>
    <row r="58" spans="1:31" x14ac:dyDescent="0.25">
      <c r="A58" s="5"/>
      <c r="B58" s="5" t="s">
        <v>40</v>
      </c>
      <c r="C58" s="82" t="s">
        <v>23</v>
      </c>
      <c r="D58" s="82" t="s">
        <v>23</v>
      </c>
      <c r="E58" s="82" t="s">
        <v>23</v>
      </c>
      <c r="F58" s="83" t="s">
        <v>23</v>
      </c>
      <c r="G58" s="83" t="s">
        <v>23</v>
      </c>
      <c r="H58" s="83" t="s">
        <v>23</v>
      </c>
      <c r="I58" s="83" t="s">
        <v>23</v>
      </c>
      <c r="J58" s="83" t="s">
        <v>23</v>
      </c>
      <c r="K58" s="83" t="s">
        <v>23</v>
      </c>
      <c r="L58" s="83" t="s">
        <v>23</v>
      </c>
      <c r="M58" s="83" t="s">
        <v>23</v>
      </c>
      <c r="N58" s="83" t="s">
        <v>23</v>
      </c>
      <c r="O58" s="83" t="s">
        <v>23</v>
      </c>
      <c r="P58" s="83" t="s">
        <v>23</v>
      </c>
      <c r="Q58" s="83" t="s">
        <v>23</v>
      </c>
      <c r="R58" s="83" t="s">
        <v>23</v>
      </c>
      <c r="S58" s="83" t="s">
        <v>23</v>
      </c>
      <c r="T58" s="83" t="s">
        <v>23</v>
      </c>
      <c r="U58" s="83" t="s">
        <v>23</v>
      </c>
      <c r="V58" s="83" t="s">
        <v>23</v>
      </c>
      <c r="W58" s="83" t="s">
        <v>23</v>
      </c>
      <c r="X58" s="83" t="s">
        <v>23</v>
      </c>
      <c r="Y58" s="83" t="s">
        <v>23</v>
      </c>
      <c r="Z58" s="83" t="s">
        <v>23</v>
      </c>
      <c r="AA58" s="83" t="s">
        <v>23</v>
      </c>
      <c r="AB58" s="83" t="s">
        <v>23</v>
      </c>
      <c r="AC58" s="83" t="s">
        <v>23</v>
      </c>
      <c r="AD58" s="83" t="s">
        <v>23</v>
      </c>
      <c r="AE58" s="83" t="s">
        <v>23</v>
      </c>
    </row>
    <row r="59" spans="1:31" x14ac:dyDescent="0.25">
      <c r="A59" s="5"/>
      <c r="B59" s="5" t="s">
        <v>48</v>
      </c>
      <c r="C59" s="82" t="s">
        <v>23</v>
      </c>
      <c r="D59" s="82" t="s">
        <v>23</v>
      </c>
      <c r="E59" s="82" t="s">
        <v>23</v>
      </c>
      <c r="F59" s="83" t="s">
        <v>23</v>
      </c>
      <c r="G59" s="83" t="s">
        <v>23</v>
      </c>
      <c r="H59" s="83" t="s">
        <v>23</v>
      </c>
      <c r="I59" s="83" t="s">
        <v>23</v>
      </c>
      <c r="J59" s="83" t="s">
        <v>23</v>
      </c>
      <c r="K59" s="83" t="s">
        <v>23</v>
      </c>
      <c r="L59" s="83" t="s">
        <v>23</v>
      </c>
      <c r="M59" s="83" t="s">
        <v>23</v>
      </c>
      <c r="N59" s="83" t="s">
        <v>23</v>
      </c>
      <c r="O59" s="83" t="s">
        <v>23</v>
      </c>
      <c r="P59" s="83" t="s">
        <v>23</v>
      </c>
      <c r="Q59" s="83" t="s">
        <v>23</v>
      </c>
      <c r="R59" s="83" t="s">
        <v>23</v>
      </c>
      <c r="S59" s="83" t="s">
        <v>23</v>
      </c>
      <c r="T59" s="83" t="s">
        <v>23</v>
      </c>
      <c r="U59" s="83" t="s">
        <v>23</v>
      </c>
      <c r="V59" s="83" t="s">
        <v>23</v>
      </c>
      <c r="W59" s="83" t="s">
        <v>23</v>
      </c>
      <c r="X59" s="83" t="s">
        <v>23</v>
      </c>
      <c r="Y59" s="83" t="s">
        <v>23</v>
      </c>
      <c r="Z59" s="83" t="s">
        <v>23</v>
      </c>
      <c r="AA59" s="83" t="s">
        <v>23</v>
      </c>
      <c r="AB59" s="83" t="s">
        <v>23</v>
      </c>
      <c r="AC59" s="83" t="s">
        <v>23</v>
      </c>
      <c r="AD59" s="83" t="s">
        <v>23</v>
      </c>
      <c r="AE59" s="83" t="s">
        <v>23</v>
      </c>
    </row>
    <row r="60" spans="1:31" x14ac:dyDescent="0.25">
      <c r="A60" s="5"/>
      <c r="B60" s="5" t="s">
        <v>49</v>
      </c>
      <c r="C60" s="30">
        <v>111</v>
      </c>
      <c r="D60" s="30">
        <v>111</v>
      </c>
      <c r="E60" s="30">
        <v>111</v>
      </c>
      <c r="F60" s="1">
        <v>111</v>
      </c>
      <c r="G60">
        <v>111</v>
      </c>
      <c r="H60">
        <v>111</v>
      </c>
      <c r="I60">
        <v>111</v>
      </c>
      <c r="J60">
        <v>111</v>
      </c>
      <c r="K60">
        <v>111</v>
      </c>
      <c r="L60">
        <v>111</v>
      </c>
      <c r="M60">
        <v>111</v>
      </c>
      <c r="N60">
        <v>111</v>
      </c>
      <c r="O60">
        <v>111</v>
      </c>
      <c r="P60">
        <v>111</v>
      </c>
      <c r="Q60">
        <v>111</v>
      </c>
      <c r="R60">
        <v>111</v>
      </c>
      <c r="S60">
        <v>111</v>
      </c>
      <c r="T60">
        <v>111</v>
      </c>
      <c r="U60">
        <v>111</v>
      </c>
      <c r="V60">
        <v>111</v>
      </c>
      <c r="W60">
        <v>111</v>
      </c>
      <c r="X60">
        <v>111</v>
      </c>
      <c r="Y60">
        <v>111</v>
      </c>
      <c r="Z60">
        <v>111</v>
      </c>
      <c r="AA60">
        <v>111</v>
      </c>
      <c r="AB60">
        <v>111</v>
      </c>
      <c r="AC60">
        <v>111</v>
      </c>
      <c r="AD60">
        <v>111</v>
      </c>
      <c r="AE60">
        <v>111</v>
      </c>
    </row>
    <row r="61" spans="1:31" x14ac:dyDescent="0.25">
      <c r="A61" s="5"/>
      <c r="B61" s="5" t="s">
        <v>50</v>
      </c>
      <c r="C61" s="30">
        <v>2</v>
      </c>
      <c r="D61" s="30">
        <v>2</v>
      </c>
      <c r="E61" s="30">
        <v>2</v>
      </c>
      <c r="F61" s="1">
        <v>2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</row>
    <row r="62" spans="1:31" x14ac:dyDescent="0.25">
      <c r="A62" s="15"/>
      <c r="B62" s="15" t="s">
        <v>51</v>
      </c>
      <c r="C62" s="53">
        <v>2</v>
      </c>
      <c r="D62" s="53">
        <v>2</v>
      </c>
      <c r="E62" s="53">
        <v>2</v>
      </c>
      <c r="F62" s="54">
        <v>2</v>
      </c>
      <c r="G62" s="2">
        <v>2</v>
      </c>
      <c r="H62" s="2">
        <v>2</v>
      </c>
      <c r="I62" s="2">
        <v>2</v>
      </c>
      <c r="J62" s="2">
        <v>2</v>
      </c>
      <c r="K62" s="2">
        <v>2</v>
      </c>
      <c r="L62" s="2">
        <v>2</v>
      </c>
      <c r="M62" s="2">
        <v>2</v>
      </c>
      <c r="N62" s="2">
        <v>2</v>
      </c>
      <c r="O62" s="2">
        <v>2</v>
      </c>
      <c r="P62" s="2">
        <v>2</v>
      </c>
      <c r="Q62" s="2">
        <v>2</v>
      </c>
      <c r="R62" s="2">
        <v>2</v>
      </c>
      <c r="S62" s="2">
        <v>2</v>
      </c>
      <c r="T62" s="2">
        <v>2</v>
      </c>
      <c r="U62" s="2">
        <v>2</v>
      </c>
      <c r="V62" s="2">
        <v>2</v>
      </c>
      <c r="W62" s="2">
        <v>2</v>
      </c>
      <c r="X62" s="2">
        <v>2</v>
      </c>
      <c r="Y62" s="2">
        <v>2</v>
      </c>
      <c r="Z62" s="2">
        <v>2</v>
      </c>
      <c r="AA62" s="2">
        <v>2</v>
      </c>
      <c r="AB62" s="2">
        <v>2</v>
      </c>
      <c r="AC62" s="2">
        <v>2</v>
      </c>
      <c r="AD62" s="2">
        <v>2</v>
      </c>
      <c r="AE62" s="2">
        <v>2</v>
      </c>
    </row>
    <row r="63" spans="1:31" x14ac:dyDescent="0.25">
      <c r="A63" s="5" t="s">
        <v>34</v>
      </c>
      <c r="B63" s="5" t="s">
        <v>42</v>
      </c>
      <c r="C63" s="30">
        <v>1</v>
      </c>
      <c r="D63" s="30">
        <v>1</v>
      </c>
      <c r="E63" s="30">
        <v>1</v>
      </c>
      <c r="F63" s="1">
        <v>2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</row>
    <row r="64" spans="1:31" x14ac:dyDescent="0.25">
      <c r="A64" s="5"/>
      <c r="B64" s="5" t="s">
        <v>43</v>
      </c>
      <c r="C64" s="30">
        <v>4</v>
      </c>
      <c r="D64" s="30">
        <v>4</v>
      </c>
      <c r="E64" s="30">
        <v>4</v>
      </c>
      <c r="F64" s="1">
        <v>1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>
        <v>4</v>
      </c>
      <c r="N64">
        <v>4</v>
      </c>
      <c r="O64">
        <v>4</v>
      </c>
      <c r="P64">
        <v>4</v>
      </c>
      <c r="Q64">
        <v>4</v>
      </c>
      <c r="R64">
        <v>4</v>
      </c>
      <c r="S64">
        <v>4</v>
      </c>
      <c r="T64">
        <v>4</v>
      </c>
      <c r="U64">
        <v>4</v>
      </c>
      <c r="V64">
        <v>4</v>
      </c>
      <c r="W64">
        <v>4</v>
      </c>
      <c r="X64">
        <v>4</v>
      </c>
      <c r="Y64">
        <v>4</v>
      </c>
      <c r="Z64">
        <v>4</v>
      </c>
      <c r="AA64">
        <v>4</v>
      </c>
      <c r="AB64">
        <v>4</v>
      </c>
      <c r="AC64">
        <v>4</v>
      </c>
      <c r="AD64">
        <v>4</v>
      </c>
      <c r="AE64">
        <v>4</v>
      </c>
    </row>
    <row r="65" spans="1:31" x14ac:dyDescent="0.25">
      <c r="A65" s="5"/>
      <c r="B65" s="5" t="s">
        <v>45</v>
      </c>
      <c r="C65" s="30">
        <v>1</v>
      </c>
      <c r="D65" s="30">
        <v>1</v>
      </c>
      <c r="E65" s="30">
        <v>1</v>
      </c>
      <c r="F65" s="1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</row>
    <row r="66" spans="1:31" x14ac:dyDescent="0.25">
      <c r="A66" s="23"/>
      <c r="B66" s="5" t="s">
        <v>120</v>
      </c>
      <c r="C66" s="30">
        <v>36</v>
      </c>
      <c r="D66" s="30">
        <v>36</v>
      </c>
      <c r="E66" s="30">
        <v>36</v>
      </c>
      <c r="F66" s="1">
        <v>36</v>
      </c>
      <c r="G66">
        <v>36</v>
      </c>
      <c r="H66">
        <v>36</v>
      </c>
      <c r="I66">
        <v>36</v>
      </c>
      <c r="J66">
        <v>36</v>
      </c>
      <c r="K66">
        <v>36</v>
      </c>
      <c r="L66">
        <v>36</v>
      </c>
      <c r="M66">
        <v>36</v>
      </c>
      <c r="N66">
        <v>36</v>
      </c>
      <c r="O66">
        <v>36</v>
      </c>
      <c r="P66">
        <v>36</v>
      </c>
      <c r="Q66">
        <v>36</v>
      </c>
      <c r="R66">
        <v>36</v>
      </c>
      <c r="S66">
        <v>36</v>
      </c>
      <c r="T66">
        <v>36</v>
      </c>
      <c r="U66">
        <v>36</v>
      </c>
      <c r="V66">
        <v>36</v>
      </c>
      <c r="W66">
        <v>36</v>
      </c>
      <c r="X66">
        <v>36</v>
      </c>
      <c r="Y66">
        <v>36</v>
      </c>
      <c r="Z66">
        <v>36</v>
      </c>
      <c r="AA66">
        <v>36</v>
      </c>
      <c r="AB66">
        <v>36</v>
      </c>
      <c r="AC66">
        <v>36</v>
      </c>
      <c r="AD66">
        <v>36</v>
      </c>
      <c r="AE66">
        <v>36</v>
      </c>
    </row>
    <row r="67" spans="1:31" x14ac:dyDescent="0.25">
      <c r="A67" s="5"/>
      <c r="B67" s="5" t="s">
        <v>46</v>
      </c>
      <c r="C67" s="30">
        <v>2</v>
      </c>
      <c r="D67" s="30">
        <v>2</v>
      </c>
      <c r="E67" s="30">
        <v>2</v>
      </c>
      <c r="F67" s="1">
        <v>2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2</v>
      </c>
      <c r="X67">
        <v>2</v>
      </c>
      <c r="Y67">
        <v>2</v>
      </c>
      <c r="Z67">
        <v>2</v>
      </c>
      <c r="AA67">
        <v>2</v>
      </c>
      <c r="AB67">
        <v>2</v>
      </c>
      <c r="AC67">
        <v>2</v>
      </c>
      <c r="AD67">
        <v>2</v>
      </c>
      <c r="AE67">
        <v>2</v>
      </c>
    </row>
    <row r="68" spans="1:31" x14ac:dyDescent="0.25">
      <c r="A68" s="5"/>
      <c r="B68" s="5" t="s">
        <v>47</v>
      </c>
      <c r="C68" s="30">
        <v>1</v>
      </c>
      <c r="D68" s="30">
        <v>1</v>
      </c>
      <c r="E68" s="30">
        <v>1</v>
      </c>
      <c r="F68" s="1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</row>
    <row r="69" spans="1:31" x14ac:dyDescent="0.25">
      <c r="A69" s="5"/>
      <c r="B69" s="5" t="s">
        <v>40</v>
      </c>
      <c r="C69" s="82" t="s">
        <v>23</v>
      </c>
      <c r="D69" s="82" t="s">
        <v>23</v>
      </c>
      <c r="E69" s="82" t="s">
        <v>23</v>
      </c>
      <c r="F69" s="83" t="s">
        <v>23</v>
      </c>
      <c r="G69" s="83" t="s">
        <v>23</v>
      </c>
      <c r="H69" s="83" t="s">
        <v>23</v>
      </c>
      <c r="I69" s="83" t="s">
        <v>23</v>
      </c>
      <c r="J69" s="83" t="s">
        <v>23</v>
      </c>
      <c r="K69" s="83" t="s">
        <v>23</v>
      </c>
      <c r="L69" s="83" t="s">
        <v>23</v>
      </c>
      <c r="M69" s="83" t="s">
        <v>23</v>
      </c>
      <c r="N69" s="83" t="s">
        <v>23</v>
      </c>
      <c r="O69" s="83" t="s">
        <v>23</v>
      </c>
      <c r="P69" s="83" t="s">
        <v>23</v>
      </c>
      <c r="Q69" s="83" t="s">
        <v>23</v>
      </c>
      <c r="R69" s="83" t="s">
        <v>23</v>
      </c>
      <c r="S69" s="83" t="s">
        <v>23</v>
      </c>
      <c r="T69" s="83" t="s">
        <v>23</v>
      </c>
      <c r="U69" s="83" t="s">
        <v>23</v>
      </c>
      <c r="V69" s="83" t="s">
        <v>23</v>
      </c>
      <c r="W69" s="83" t="s">
        <v>23</v>
      </c>
      <c r="X69" s="83" t="s">
        <v>23</v>
      </c>
      <c r="Y69" s="83" t="s">
        <v>23</v>
      </c>
      <c r="Z69" s="83" t="s">
        <v>23</v>
      </c>
      <c r="AA69" s="83" t="s">
        <v>23</v>
      </c>
      <c r="AB69" s="83" t="s">
        <v>23</v>
      </c>
      <c r="AC69" s="83" t="s">
        <v>23</v>
      </c>
      <c r="AD69" s="83" t="s">
        <v>23</v>
      </c>
      <c r="AE69" s="83" t="s">
        <v>23</v>
      </c>
    </row>
    <row r="70" spans="1:31" x14ac:dyDescent="0.25">
      <c r="A70" s="5"/>
      <c r="B70" s="5" t="s">
        <v>49</v>
      </c>
      <c r="C70" s="30">
        <v>32</v>
      </c>
      <c r="D70" s="30">
        <v>32</v>
      </c>
      <c r="E70" s="30">
        <v>32</v>
      </c>
      <c r="F70" s="1">
        <v>32</v>
      </c>
      <c r="G70">
        <v>32</v>
      </c>
      <c r="H70">
        <v>32</v>
      </c>
      <c r="I70">
        <v>32</v>
      </c>
      <c r="J70">
        <v>32</v>
      </c>
      <c r="K70">
        <v>32</v>
      </c>
      <c r="L70">
        <v>32</v>
      </c>
      <c r="M70">
        <v>32</v>
      </c>
      <c r="N70">
        <v>32</v>
      </c>
      <c r="O70">
        <v>32</v>
      </c>
      <c r="P70">
        <v>32</v>
      </c>
      <c r="Q70">
        <v>32</v>
      </c>
      <c r="R70">
        <v>32</v>
      </c>
      <c r="S70">
        <v>32</v>
      </c>
      <c r="T70">
        <v>32</v>
      </c>
      <c r="U70">
        <v>32</v>
      </c>
      <c r="V70">
        <v>32</v>
      </c>
      <c r="W70">
        <v>32</v>
      </c>
      <c r="X70">
        <v>32</v>
      </c>
      <c r="Y70">
        <v>32</v>
      </c>
      <c r="Z70">
        <v>32</v>
      </c>
      <c r="AA70">
        <v>32</v>
      </c>
      <c r="AB70">
        <v>32</v>
      </c>
      <c r="AC70">
        <v>32</v>
      </c>
      <c r="AD70">
        <v>32</v>
      </c>
      <c r="AE70">
        <v>32</v>
      </c>
    </row>
    <row r="71" spans="1:31" x14ac:dyDescent="0.25">
      <c r="A71" s="5"/>
      <c r="B71" s="5" t="s">
        <v>50</v>
      </c>
      <c r="C71" s="30">
        <v>1</v>
      </c>
      <c r="D71" s="30">
        <v>1</v>
      </c>
      <c r="E71" s="30">
        <v>1</v>
      </c>
      <c r="F71" s="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</row>
    <row r="72" spans="1:31" x14ac:dyDescent="0.25">
      <c r="A72" s="15"/>
      <c r="B72" s="15" t="s">
        <v>51</v>
      </c>
      <c r="C72" s="53">
        <v>1</v>
      </c>
      <c r="D72" s="53">
        <v>1</v>
      </c>
      <c r="E72" s="53">
        <v>1</v>
      </c>
      <c r="F72" s="54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2">
        <v>1</v>
      </c>
      <c r="AB72" s="2">
        <v>1</v>
      </c>
      <c r="AC72" s="2">
        <v>1</v>
      </c>
      <c r="AD72" s="2">
        <v>1</v>
      </c>
      <c r="AE72" s="2">
        <v>1</v>
      </c>
    </row>
    <row r="73" spans="1:31" x14ac:dyDescent="0.25">
      <c r="A73" s="5" t="s">
        <v>52</v>
      </c>
      <c r="B73" s="5" t="s">
        <v>42</v>
      </c>
      <c r="C73" s="30">
        <v>1</v>
      </c>
      <c r="D73" s="30">
        <v>1</v>
      </c>
      <c r="E73" s="30">
        <v>1</v>
      </c>
      <c r="F73" s="1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</row>
    <row r="74" spans="1:31" x14ac:dyDescent="0.25">
      <c r="A74" s="5"/>
      <c r="B74" s="5" t="s">
        <v>43</v>
      </c>
      <c r="C74" s="30">
        <v>4</v>
      </c>
      <c r="D74" s="30">
        <v>4</v>
      </c>
      <c r="E74" s="30">
        <v>4</v>
      </c>
      <c r="F74" s="1">
        <v>4</v>
      </c>
      <c r="G74">
        <v>4</v>
      </c>
      <c r="H74">
        <v>4</v>
      </c>
      <c r="I74">
        <v>4</v>
      </c>
      <c r="J74">
        <v>4</v>
      </c>
      <c r="K74">
        <v>4</v>
      </c>
      <c r="L74">
        <v>4</v>
      </c>
      <c r="M74">
        <v>4</v>
      </c>
      <c r="N74">
        <v>4</v>
      </c>
      <c r="O74">
        <v>4</v>
      </c>
      <c r="P74">
        <v>4</v>
      </c>
      <c r="Q74">
        <v>4</v>
      </c>
      <c r="R74">
        <v>4</v>
      </c>
      <c r="S74">
        <v>4</v>
      </c>
      <c r="T74">
        <v>4</v>
      </c>
      <c r="U74">
        <v>4</v>
      </c>
      <c r="V74">
        <v>4</v>
      </c>
      <c r="W74">
        <v>4</v>
      </c>
      <c r="X74">
        <v>4</v>
      </c>
      <c r="Y74">
        <v>4</v>
      </c>
      <c r="Z74">
        <v>4</v>
      </c>
      <c r="AA74">
        <v>4</v>
      </c>
      <c r="AB74">
        <v>4</v>
      </c>
      <c r="AC74">
        <v>4</v>
      </c>
      <c r="AD74">
        <v>4</v>
      </c>
      <c r="AE74">
        <v>4</v>
      </c>
    </row>
    <row r="75" spans="1:31" x14ac:dyDescent="0.25">
      <c r="A75" s="5"/>
      <c r="B75" s="5" t="s">
        <v>45</v>
      </c>
      <c r="C75" s="30">
        <v>1</v>
      </c>
      <c r="D75" s="30">
        <v>1</v>
      </c>
      <c r="E75" s="30">
        <v>1</v>
      </c>
      <c r="F75" s="1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</row>
    <row r="76" spans="1:31" x14ac:dyDescent="0.25">
      <c r="A76" s="5"/>
      <c r="B76" s="5" t="s">
        <v>120</v>
      </c>
      <c r="C76" s="30">
        <v>36</v>
      </c>
      <c r="D76" s="30">
        <v>36</v>
      </c>
      <c r="E76" s="30">
        <v>36</v>
      </c>
      <c r="F76" s="1">
        <v>36</v>
      </c>
      <c r="G76">
        <v>36</v>
      </c>
      <c r="H76">
        <v>36</v>
      </c>
      <c r="I76">
        <v>36</v>
      </c>
      <c r="J76">
        <v>36</v>
      </c>
      <c r="K76">
        <v>36</v>
      </c>
      <c r="L76">
        <v>36</v>
      </c>
      <c r="M76">
        <v>36</v>
      </c>
      <c r="N76">
        <v>36</v>
      </c>
      <c r="O76">
        <v>36</v>
      </c>
      <c r="P76">
        <v>36</v>
      </c>
      <c r="Q76">
        <v>36</v>
      </c>
      <c r="R76">
        <v>36</v>
      </c>
      <c r="S76">
        <v>36</v>
      </c>
      <c r="T76">
        <v>36</v>
      </c>
      <c r="U76">
        <v>36</v>
      </c>
      <c r="V76">
        <v>36</v>
      </c>
      <c r="W76">
        <v>36</v>
      </c>
      <c r="X76">
        <v>36</v>
      </c>
      <c r="Y76">
        <v>36</v>
      </c>
      <c r="Z76">
        <v>36</v>
      </c>
      <c r="AA76">
        <v>36</v>
      </c>
      <c r="AB76">
        <v>36</v>
      </c>
      <c r="AC76">
        <v>36</v>
      </c>
      <c r="AD76">
        <v>36</v>
      </c>
      <c r="AE76">
        <v>36</v>
      </c>
    </row>
    <row r="77" spans="1:31" x14ac:dyDescent="0.25">
      <c r="A77" s="5"/>
      <c r="B77" s="5" t="s">
        <v>46</v>
      </c>
      <c r="C77" s="30">
        <v>2</v>
      </c>
      <c r="D77" s="30">
        <v>2</v>
      </c>
      <c r="E77" s="30">
        <v>2</v>
      </c>
      <c r="F77" s="1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</row>
    <row r="78" spans="1:31" x14ac:dyDescent="0.25">
      <c r="A78" s="5"/>
      <c r="B78" s="5" t="s">
        <v>47</v>
      </c>
      <c r="C78" s="30">
        <v>1</v>
      </c>
      <c r="D78" s="30">
        <v>1</v>
      </c>
      <c r="E78" s="30">
        <v>1</v>
      </c>
      <c r="F78" s="1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</row>
    <row r="79" spans="1:31" x14ac:dyDescent="0.25">
      <c r="A79" s="5"/>
      <c r="B79" s="5" t="s">
        <v>40</v>
      </c>
      <c r="C79" s="82" t="s">
        <v>23</v>
      </c>
      <c r="D79" s="82" t="s">
        <v>23</v>
      </c>
      <c r="E79" s="82" t="s">
        <v>23</v>
      </c>
      <c r="F79" s="83" t="s">
        <v>23</v>
      </c>
      <c r="G79" s="83" t="s">
        <v>23</v>
      </c>
      <c r="H79" s="83" t="s">
        <v>23</v>
      </c>
      <c r="I79" s="83" t="s">
        <v>23</v>
      </c>
      <c r="J79" s="83" t="s">
        <v>23</v>
      </c>
      <c r="K79" s="83" t="s">
        <v>23</v>
      </c>
      <c r="L79" s="83" t="s">
        <v>23</v>
      </c>
      <c r="M79" s="83" t="s">
        <v>23</v>
      </c>
      <c r="N79" s="83" t="s">
        <v>23</v>
      </c>
      <c r="O79" s="83" t="s">
        <v>23</v>
      </c>
      <c r="P79" s="83" t="s">
        <v>23</v>
      </c>
      <c r="Q79" s="83" t="s">
        <v>23</v>
      </c>
      <c r="R79" s="83" t="s">
        <v>23</v>
      </c>
      <c r="S79" s="83" t="s">
        <v>23</v>
      </c>
      <c r="T79" s="83" t="s">
        <v>23</v>
      </c>
      <c r="U79" s="83" t="s">
        <v>23</v>
      </c>
      <c r="V79" s="83" t="s">
        <v>23</v>
      </c>
      <c r="W79" s="83" t="s">
        <v>23</v>
      </c>
      <c r="X79" s="83" t="s">
        <v>23</v>
      </c>
      <c r="Y79" s="83" t="s">
        <v>23</v>
      </c>
      <c r="Z79" s="83" t="s">
        <v>23</v>
      </c>
      <c r="AA79" s="83" t="s">
        <v>23</v>
      </c>
      <c r="AB79" s="83" t="s">
        <v>23</v>
      </c>
      <c r="AC79" s="83" t="s">
        <v>23</v>
      </c>
      <c r="AD79" s="83" t="s">
        <v>23</v>
      </c>
      <c r="AE79" s="83" t="s">
        <v>23</v>
      </c>
    </row>
    <row r="80" spans="1:31" x14ac:dyDescent="0.25">
      <c r="A80" s="5"/>
      <c r="B80" s="5" t="s">
        <v>49</v>
      </c>
      <c r="C80" s="30">
        <v>32</v>
      </c>
      <c r="D80" s="30">
        <v>32</v>
      </c>
      <c r="E80" s="30">
        <v>32</v>
      </c>
      <c r="F80" s="1">
        <v>32</v>
      </c>
      <c r="G80">
        <v>32</v>
      </c>
      <c r="H80">
        <v>32</v>
      </c>
      <c r="I80">
        <v>32</v>
      </c>
      <c r="J80">
        <v>32</v>
      </c>
      <c r="K80">
        <v>32</v>
      </c>
      <c r="L80">
        <v>32</v>
      </c>
      <c r="M80">
        <v>32</v>
      </c>
      <c r="N80">
        <v>32</v>
      </c>
      <c r="O80">
        <v>32</v>
      </c>
      <c r="P80">
        <v>32</v>
      </c>
      <c r="Q80">
        <v>32</v>
      </c>
      <c r="R80">
        <v>32</v>
      </c>
      <c r="S80">
        <v>32</v>
      </c>
      <c r="T80">
        <v>32</v>
      </c>
      <c r="U80">
        <v>32</v>
      </c>
      <c r="V80">
        <v>32</v>
      </c>
      <c r="W80">
        <v>32</v>
      </c>
      <c r="X80">
        <v>32</v>
      </c>
      <c r="Y80">
        <v>32</v>
      </c>
      <c r="Z80">
        <v>32</v>
      </c>
      <c r="AA80">
        <v>32</v>
      </c>
      <c r="AB80">
        <v>32</v>
      </c>
      <c r="AC80">
        <v>32</v>
      </c>
      <c r="AD80">
        <v>32</v>
      </c>
      <c r="AE80">
        <v>32</v>
      </c>
    </row>
    <row r="81" spans="1:31" x14ac:dyDescent="0.25">
      <c r="A81" s="5"/>
      <c r="B81" s="5" t="s">
        <v>50</v>
      </c>
      <c r="C81" s="30">
        <v>1</v>
      </c>
      <c r="D81" s="30">
        <v>1</v>
      </c>
      <c r="E81" s="30">
        <v>1</v>
      </c>
      <c r="F81" s="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</row>
    <row r="82" spans="1:31" x14ac:dyDescent="0.25">
      <c r="A82" s="15"/>
      <c r="B82" s="15" t="s">
        <v>51</v>
      </c>
      <c r="C82" s="53">
        <v>1</v>
      </c>
      <c r="D82" s="53">
        <v>1</v>
      </c>
      <c r="E82" s="53">
        <v>1</v>
      </c>
      <c r="F82" s="54">
        <v>1</v>
      </c>
      <c r="G82" s="2">
        <v>1</v>
      </c>
      <c r="H82" s="2">
        <v>1</v>
      </c>
      <c r="I82" s="2">
        <v>1</v>
      </c>
      <c r="J82" s="2">
        <v>1</v>
      </c>
      <c r="K82" s="2">
        <v>1</v>
      </c>
      <c r="L82" s="2">
        <v>1</v>
      </c>
      <c r="M82" s="2">
        <v>1</v>
      </c>
      <c r="N82" s="2">
        <v>1</v>
      </c>
      <c r="O82" s="2">
        <v>1</v>
      </c>
      <c r="P82" s="2">
        <v>1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v>1</v>
      </c>
      <c r="AC82" s="2">
        <v>1</v>
      </c>
      <c r="AD82" s="2">
        <v>1</v>
      </c>
      <c r="AE82" s="2">
        <v>1</v>
      </c>
    </row>
    <row r="83" spans="1:31" x14ac:dyDescent="0.25">
      <c r="A83" s="5" t="s">
        <v>237</v>
      </c>
      <c r="B83" s="5" t="s">
        <v>42</v>
      </c>
      <c r="C83" s="82" t="s">
        <v>23</v>
      </c>
      <c r="D83" s="82" t="s">
        <v>23</v>
      </c>
      <c r="E83" s="82" t="s">
        <v>23</v>
      </c>
      <c r="F83" s="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</row>
    <row r="84" spans="1:31" x14ac:dyDescent="0.25">
      <c r="A84" s="5"/>
      <c r="B84" s="5" t="s">
        <v>43</v>
      </c>
      <c r="C84" s="82" t="s">
        <v>23</v>
      </c>
      <c r="D84" s="82" t="s">
        <v>23</v>
      </c>
      <c r="E84" s="82" t="s">
        <v>23</v>
      </c>
      <c r="F84" s="83">
        <v>4</v>
      </c>
      <c r="G84">
        <v>4</v>
      </c>
      <c r="H84">
        <v>4</v>
      </c>
      <c r="I84"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v>4</v>
      </c>
      <c r="P84">
        <v>4</v>
      </c>
      <c r="Q84">
        <v>4</v>
      </c>
      <c r="R84">
        <v>4</v>
      </c>
      <c r="S84">
        <v>4</v>
      </c>
      <c r="T84">
        <v>4</v>
      </c>
      <c r="U84">
        <v>4</v>
      </c>
      <c r="V84">
        <v>4</v>
      </c>
      <c r="W84">
        <v>4</v>
      </c>
      <c r="X84">
        <v>4</v>
      </c>
      <c r="Y84">
        <v>4</v>
      </c>
      <c r="Z84">
        <v>4</v>
      </c>
      <c r="AA84">
        <v>4</v>
      </c>
      <c r="AB84">
        <v>4</v>
      </c>
      <c r="AC84">
        <v>4</v>
      </c>
      <c r="AD84">
        <v>4</v>
      </c>
      <c r="AE84">
        <v>4</v>
      </c>
    </row>
    <row r="85" spans="1:31" x14ac:dyDescent="0.25">
      <c r="A85" s="5"/>
      <c r="B85" s="5" t="s">
        <v>45</v>
      </c>
      <c r="C85" s="82" t="s">
        <v>23</v>
      </c>
      <c r="D85" s="82" t="s">
        <v>23</v>
      </c>
      <c r="E85" s="82" t="s">
        <v>23</v>
      </c>
      <c r="F85" s="83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</row>
    <row r="86" spans="1:31" x14ac:dyDescent="0.25">
      <c r="A86" s="23"/>
      <c r="B86" s="5" t="s">
        <v>120</v>
      </c>
      <c r="C86" s="82" t="s">
        <v>23</v>
      </c>
      <c r="D86" s="82" t="s">
        <v>23</v>
      </c>
      <c r="E86" s="82" t="s">
        <v>23</v>
      </c>
      <c r="F86" s="83">
        <v>36</v>
      </c>
      <c r="G86">
        <v>36</v>
      </c>
      <c r="H86">
        <v>36</v>
      </c>
      <c r="I86">
        <v>36</v>
      </c>
      <c r="J86">
        <v>36</v>
      </c>
      <c r="K86">
        <v>36</v>
      </c>
      <c r="L86">
        <v>36</v>
      </c>
      <c r="M86">
        <v>36</v>
      </c>
      <c r="N86">
        <v>36</v>
      </c>
      <c r="O86">
        <v>36</v>
      </c>
      <c r="P86">
        <v>36</v>
      </c>
      <c r="Q86">
        <v>36</v>
      </c>
      <c r="R86">
        <v>36</v>
      </c>
      <c r="S86">
        <v>36</v>
      </c>
      <c r="T86">
        <v>36</v>
      </c>
      <c r="U86">
        <v>36</v>
      </c>
      <c r="V86">
        <v>36</v>
      </c>
      <c r="W86">
        <v>36</v>
      </c>
      <c r="X86">
        <v>36</v>
      </c>
      <c r="Y86">
        <v>36</v>
      </c>
      <c r="Z86">
        <v>36</v>
      </c>
      <c r="AA86">
        <v>36</v>
      </c>
      <c r="AB86">
        <v>36</v>
      </c>
      <c r="AC86">
        <v>36</v>
      </c>
      <c r="AD86">
        <v>36</v>
      </c>
      <c r="AE86">
        <v>36</v>
      </c>
    </row>
    <row r="87" spans="1:31" x14ac:dyDescent="0.25">
      <c r="A87" s="5"/>
      <c r="B87" s="5" t="s">
        <v>46</v>
      </c>
      <c r="C87" s="82" t="s">
        <v>23</v>
      </c>
      <c r="D87" s="82" t="s">
        <v>23</v>
      </c>
      <c r="E87" s="82" t="s">
        <v>23</v>
      </c>
      <c r="F87" s="83">
        <v>2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2</v>
      </c>
      <c r="X87">
        <v>2</v>
      </c>
      <c r="Y87">
        <v>2</v>
      </c>
      <c r="Z87">
        <v>2</v>
      </c>
      <c r="AA87">
        <v>2</v>
      </c>
      <c r="AB87">
        <v>2</v>
      </c>
      <c r="AC87">
        <v>2</v>
      </c>
      <c r="AD87">
        <v>2</v>
      </c>
      <c r="AE87">
        <v>2</v>
      </c>
    </row>
    <row r="88" spans="1:31" x14ac:dyDescent="0.25">
      <c r="A88" s="5"/>
      <c r="B88" s="5" t="s">
        <v>47</v>
      </c>
      <c r="C88" s="82" t="s">
        <v>23</v>
      </c>
      <c r="D88" s="82" t="s">
        <v>23</v>
      </c>
      <c r="E88" s="82" t="s">
        <v>23</v>
      </c>
      <c r="F88" s="83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</row>
    <row r="89" spans="1:31" x14ac:dyDescent="0.25">
      <c r="A89" s="5"/>
      <c r="B89" s="5" t="s">
        <v>40</v>
      </c>
      <c r="C89" s="82" t="s">
        <v>23</v>
      </c>
      <c r="D89" s="82" t="s">
        <v>23</v>
      </c>
      <c r="E89" s="82" t="s">
        <v>23</v>
      </c>
      <c r="F89" s="83" t="s">
        <v>23</v>
      </c>
      <c r="G89" s="83" t="s">
        <v>23</v>
      </c>
      <c r="H89" s="83" t="s">
        <v>23</v>
      </c>
      <c r="I89" s="83" t="s">
        <v>23</v>
      </c>
      <c r="J89" s="83" t="s">
        <v>23</v>
      </c>
      <c r="K89" s="83" t="s">
        <v>23</v>
      </c>
      <c r="L89" s="83" t="s">
        <v>23</v>
      </c>
      <c r="M89" s="83" t="s">
        <v>23</v>
      </c>
      <c r="N89" s="83" t="s">
        <v>23</v>
      </c>
      <c r="O89" s="83" t="s">
        <v>23</v>
      </c>
      <c r="P89" s="83" t="s">
        <v>23</v>
      </c>
      <c r="Q89" s="83" t="s">
        <v>23</v>
      </c>
      <c r="R89" s="83" t="s">
        <v>23</v>
      </c>
      <c r="S89" s="83" t="s">
        <v>23</v>
      </c>
      <c r="T89" s="83" t="s">
        <v>23</v>
      </c>
      <c r="U89" s="83" t="s">
        <v>23</v>
      </c>
      <c r="V89" s="83" t="s">
        <v>23</v>
      </c>
      <c r="W89" s="83" t="s">
        <v>23</v>
      </c>
      <c r="X89" s="83" t="s">
        <v>23</v>
      </c>
      <c r="Y89" s="83" t="s">
        <v>23</v>
      </c>
      <c r="Z89" s="83" t="s">
        <v>23</v>
      </c>
      <c r="AA89" s="83" t="s">
        <v>23</v>
      </c>
      <c r="AB89" s="83" t="s">
        <v>23</v>
      </c>
      <c r="AC89" s="83" t="s">
        <v>23</v>
      </c>
      <c r="AD89" s="83" t="s">
        <v>23</v>
      </c>
      <c r="AE89" s="83" t="s">
        <v>23</v>
      </c>
    </row>
    <row r="90" spans="1:31" x14ac:dyDescent="0.25">
      <c r="A90" s="5"/>
      <c r="B90" s="5" t="s">
        <v>49</v>
      </c>
      <c r="C90" s="82" t="s">
        <v>23</v>
      </c>
      <c r="D90" s="82" t="s">
        <v>23</v>
      </c>
      <c r="E90" s="82" t="s">
        <v>23</v>
      </c>
      <c r="F90" s="83">
        <v>32</v>
      </c>
      <c r="G90">
        <v>32</v>
      </c>
      <c r="H90">
        <v>32</v>
      </c>
      <c r="I90">
        <v>32</v>
      </c>
      <c r="J90">
        <v>32</v>
      </c>
      <c r="K90">
        <v>32</v>
      </c>
      <c r="L90">
        <v>32</v>
      </c>
      <c r="M90">
        <v>32</v>
      </c>
      <c r="N90">
        <v>32</v>
      </c>
      <c r="O90">
        <v>32</v>
      </c>
      <c r="P90">
        <v>32</v>
      </c>
      <c r="Q90">
        <v>32</v>
      </c>
      <c r="R90">
        <v>32</v>
      </c>
      <c r="S90">
        <v>32</v>
      </c>
      <c r="T90">
        <v>32</v>
      </c>
      <c r="U90">
        <v>32</v>
      </c>
      <c r="V90">
        <v>32</v>
      </c>
      <c r="W90">
        <v>32</v>
      </c>
      <c r="X90">
        <v>32</v>
      </c>
      <c r="Y90">
        <v>32</v>
      </c>
      <c r="Z90">
        <v>32</v>
      </c>
      <c r="AA90">
        <v>32</v>
      </c>
      <c r="AB90">
        <v>32</v>
      </c>
      <c r="AC90">
        <v>32</v>
      </c>
      <c r="AD90">
        <v>32</v>
      </c>
      <c r="AE90">
        <v>32</v>
      </c>
    </row>
    <row r="91" spans="1:31" x14ac:dyDescent="0.25">
      <c r="A91" s="5"/>
      <c r="B91" s="5" t="s">
        <v>50</v>
      </c>
      <c r="C91" s="82" t="s">
        <v>23</v>
      </c>
      <c r="D91" s="82" t="s">
        <v>23</v>
      </c>
      <c r="E91" s="82" t="s">
        <v>23</v>
      </c>
      <c r="F91" s="83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</row>
    <row r="92" spans="1:31" x14ac:dyDescent="0.25">
      <c r="A92" s="15"/>
      <c r="B92" s="15" t="s">
        <v>51</v>
      </c>
      <c r="C92" s="81" t="s">
        <v>23</v>
      </c>
      <c r="D92" s="81" t="s">
        <v>23</v>
      </c>
      <c r="E92" s="81" t="s">
        <v>23</v>
      </c>
      <c r="F92" s="84">
        <v>1</v>
      </c>
      <c r="G92" s="2">
        <v>1</v>
      </c>
      <c r="H92" s="2">
        <v>1</v>
      </c>
      <c r="I92" s="2">
        <v>1</v>
      </c>
      <c r="J92" s="2">
        <v>1</v>
      </c>
      <c r="K92" s="2">
        <v>1</v>
      </c>
      <c r="L92" s="2">
        <v>1</v>
      </c>
      <c r="M92" s="2">
        <v>1</v>
      </c>
      <c r="N92" s="2">
        <v>1</v>
      </c>
      <c r="O92" s="2">
        <v>1</v>
      </c>
      <c r="P92" s="2">
        <v>1</v>
      </c>
      <c r="Q92" s="2">
        <v>1</v>
      </c>
      <c r="R92" s="2">
        <v>1</v>
      </c>
      <c r="S92" s="2">
        <v>1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1</v>
      </c>
      <c r="AD92" s="2">
        <v>1</v>
      </c>
      <c r="AE92" s="2">
        <v>1</v>
      </c>
    </row>
    <row r="93" spans="1:31" x14ac:dyDescent="0.25">
      <c r="A93" s="5" t="s">
        <v>238</v>
      </c>
      <c r="B93" s="5" t="s">
        <v>42</v>
      </c>
      <c r="C93" s="82" t="s">
        <v>23</v>
      </c>
      <c r="D93" s="82" t="s">
        <v>23</v>
      </c>
      <c r="E93" s="82" t="s">
        <v>23</v>
      </c>
      <c r="F93" s="8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</row>
    <row r="94" spans="1:31" x14ac:dyDescent="0.25">
      <c r="A94" s="5"/>
      <c r="B94" s="5" t="s">
        <v>43</v>
      </c>
      <c r="C94" s="82" t="s">
        <v>23</v>
      </c>
      <c r="D94" s="82" t="s">
        <v>23</v>
      </c>
      <c r="E94" s="82" t="s">
        <v>23</v>
      </c>
      <c r="F94" s="83">
        <v>4</v>
      </c>
      <c r="G94">
        <v>4</v>
      </c>
      <c r="H94">
        <v>4</v>
      </c>
      <c r="I94">
        <v>4</v>
      </c>
      <c r="J94">
        <v>4</v>
      </c>
      <c r="K94">
        <v>4</v>
      </c>
      <c r="L94">
        <v>4</v>
      </c>
      <c r="M94">
        <v>4</v>
      </c>
      <c r="N94">
        <v>4</v>
      </c>
      <c r="O94">
        <v>4</v>
      </c>
      <c r="P94">
        <v>4</v>
      </c>
      <c r="Q94">
        <v>4</v>
      </c>
      <c r="R94">
        <v>4</v>
      </c>
      <c r="S94">
        <v>4</v>
      </c>
      <c r="T94">
        <v>4</v>
      </c>
      <c r="U94">
        <v>4</v>
      </c>
      <c r="V94">
        <v>4</v>
      </c>
      <c r="W94">
        <v>4</v>
      </c>
      <c r="X94">
        <v>4</v>
      </c>
      <c r="Y94">
        <v>4</v>
      </c>
      <c r="Z94">
        <v>4</v>
      </c>
      <c r="AA94">
        <v>4</v>
      </c>
      <c r="AB94">
        <v>4</v>
      </c>
      <c r="AC94">
        <v>4</v>
      </c>
      <c r="AD94">
        <v>4</v>
      </c>
      <c r="AE94">
        <v>4</v>
      </c>
    </row>
    <row r="95" spans="1:31" x14ac:dyDescent="0.25">
      <c r="A95" s="5"/>
      <c r="B95" s="5" t="s">
        <v>45</v>
      </c>
      <c r="C95" s="82" t="s">
        <v>23</v>
      </c>
      <c r="D95" s="82" t="s">
        <v>23</v>
      </c>
      <c r="E95" s="82" t="s">
        <v>23</v>
      </c>
      <c r="F95" s="83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</row>
    <row r="96" spans="1:31" x14ac:dyDescent="0.25">
      <c r="A96" s="5"/>
      <c r="B96" s="5" t="s">
        <v>120</v>
      </c>
      <c r="C96" s="82" t="s">
        <v>23</v>
      </c>
      <c r="D96" s="82" t="s">
        <v>23</v>
      </c>
      <c r="E96" s="82" t="s">
        <v>23</v>
      </c>
      <c r="F96" s="83">
        <v>36</v>
      </c>
      <c r="G96">
        <v>36</v>
      </c>
      <c r="H96">
        <v>36</v>
      </c>
      <c r="I96">
        <v>36</v>
      </c>
      <c r="J96">
        <v>36</v>
      </c>
      <c r="K96">
        <v>36</v>
      </c>
      <c r="L96">
        <v>36</v>
      </c>
      <c r="M96">
        <v>36</v>
      </c>
      <c r="N96">
        <v>36</v>
      </c>
      <c r="O96">
        <v>36</v>
      </c>
      <c r="P96">
        <v>36</v>
      </c>
      <c r="Q96">
        <v>36</v>
      </c>
      <c r="R96">
        <v>36</v>
      </c>
      <c r="S96">
        <v>36</v>
      </c>
      <c r="T96">
        <v>36</v>
      </c>
      <c r="U96">
        <v>36</v>
      </c>
      <c r="V96">
        <v>36</v>
      </c>
      <c r="W96">
        <v>36</v>
      </c>
      <c r="X96">
        <v>36</v>
      </c>
      <c r="Y96">
        <v>36</v>
      </c>
      <c r="Z96">
        <v>36</v>
      </c>
      <c r="AA96">
        <v>36</v>
      </c>
      <c r="AB96">
        <v>36</v>
      </c>
      <c r="AC96">
        <v>36</v>
      </c>
      <c r="AD96">
        <v>36</v>
      </c>
      <c r="AE96">
        <v>36</v>
      </c>
    </row>
    <row r="97" spans="1:31" x14ac:dyDescent="0.25">
      <c r="A97" s="5"/>
      <c r="B97" s="5" t="s">
        <v>46</v>
      </c>
      <c r="C97" s="82" t="s">
        <v>23</v>
      </c>
      <c r="D97" s="82" t="s">
        <v>23</v>
      </c>
      <c r="E97" s="82" t="s">
        <v>23</v>
      </c>
      <c r="F97" s="83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2</v>
      </c>
      <c r="X97">
        <v>2</v>
      </c>
      <c r="Y97">
        <v>2</v>
      </c>
      <c r="Z97">
        <v>2</v>
      </c>
      <c r="AA97">
        <v>2</v>
      </c>
      <c r="AB97">
        <v>2</v>
      </c>
      <c r="AC97">
        <v>2</v>
      </c>
      <c r="AD97">
        <v>2</v>
      </c>
      <c r="AE97">
        <v>2</v>
      </c>
    </row>
    <row r="98" spans="1:31" x14ac:dyDescent="0.25">
      <c r="A98" s="5"/>
      <c r="B98" s="5" t="s">
        <v>47</v>
      </c>
      <c r="C98" s="82" t="s">
        <v>23</v>
      </c>
      <c r="D98" s="82" t="s">
        <v>23</v>
      </c>
      <c r="E98" s="82" t="s">
        <v>23</v>
      </c>
      <c r="F98" s="83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</row>
    <row r="99" spans="1:31" x14ac:dyDescent="0.25">
      <c r="A99" s="5"/>
      <c r="B99" s="5" t="s">
        <v>40</v>
      </c>
      <c r="C99" s="82" t="s">
        <v>23</v>
      </c>
      <c r="D99" s="82" t="s">
        <v>23</v>
      </c>
      <c r="E99" s="82" t="s">
        <v>23</v>
      </c>
      <c r="F99" s="83" t="s">
        <v>23</v>
      </c>
      <c r="G99" s="83" t="s">
        <v>23</v>
      </c>
      <c r="H99" s="83" t="s">
        <v>23</v>
      </c>
      <c r="I99" s="83" t="s">
        <v>23</v>
      </c>
      <c r="J99" s="83" t="s">
        <v>23</v>
      </c>
      <c r="K99" s="83" t="s">
        <v>23</v>
      </c>
      <c r="L99" s="83" t="s">
        <v>23</v>
      </c>
      <c r="M99" s="83" t="s">
        <v>23</v>
      </c>
      <c r="N99" s="83" t="s">
        <v>23</v>
      </c>
      <c r="O99" s="83" t="s">
        <v>23</v>
      </c>
      <c r="P99" s="83" t="s">
        <v>23</v>
      </c>
      <c r="Q99" s="83" t="s">
        <v>23</v>
      </c>
      <c r="R99" s="83" t="s">
        <v>23</v>
      </c>
      <c r="S99" s="83" t="s">
        <v>23</v>
      </c>
      <c r="T99" s="83" t="s">
        <v>23</v>
      </c>
      <c r="U99" s="83" t="s">
        <v>23</v>
      </c>
      <c r="V99" s="83" t="s">
        <v>23</v>
      </c>
      <c r="W99" s="83" t="s">
        <v>23</v>
      </c>
      <c r="X99" s="83" t="s">
        <v>23</v>
      </c>
      <c r="Y99" s="83" t="s">
        <v>23</v>
      </c>
      <c r="Z99" s="83" t="s">
        <v>23</v>
      </c>
      <c r="AA99" s="83" t="s">
        <v>23</v>
      </c>
      <c r="AB99" s="83" t="s">
        <v>23</v>
      </c>
      <c r="AC99" s="83" t="s">
        <v>23</v>
      </c>
      <c r="AD99" s="83" t="s">
        <v>23</v>
      </c>
      <c r="AE99" s="83" t="s">
        <v>23</v>
      </c>
    </row>
    <row r="100" spans="1:31" x14ac:dyDescent="0.25">
      <c r="A100" s="5"/>
      <c r="B100" s="5" t="s">
        <v>49</v>
      </c>
      <c r="C100" s="82" t="s">
        <v>23</v>
      </c>
      <c r="D100" s="82" t="s">
        <v>23</v>
      </c>
      <c r="E100" s="82" t="s">
        <v>23</v>
      </c>
      <c r="F100" s="83">
        <v>32</v>
      </c>
      <c r="G100">
        <v>32</v>
      </c>
      <c r="H100">
        <v>32</v>
      </c>
      <c r="I100">
        <v>32</v>
      </c>
      <c r="J100">
        <v>32</v>
      </c>
      <c r="K100">
        <v>32</v>
      </c>
      <c r="L100">
        <v>32</v>
      </c>
      <c r="M100">
        <v>32</v>
      </c>
      <c r="N100">
        <v>32</v>
      </c>
      <c r="O100">
        <v>32</v>
      </c>
      <c r="P100">
        <v>32</v>
      </c>
      <c r="Q100">
        <v>32</v>
      </c>
      <c r="R100">
        <v>32</v>
      </c>
      <c r="S100">
        <v>32</v>
      </c>
      <c r="T100">
        <v>32</v>
      </c>
      <c r="U100">
        <v>32</v>
      </c>
      <c r="V100">
        <v>32</v>
      </c>
      <c r="W100">
        <v>32</v>
      </c>
      <c r="X100">
        <v>32</v>
      </c>
      <c r="Y100">
        <v>32</v>
      </c>
      <c r="Z100">
        <v>32</v>
      </c>
      <c r="AA100">
        <v>32</v>
      </c>
      <c r="AB100">
        <v>32</v>
      </c>
      <c r="AC100">
        <v>32</v>
      </c>
      <c r="AD100">
        <v>32</v>
      </c>
      <c r="AE100">
        <v>32</v>
      </c>
    </row>
    <row r="101" spans="1:31" x14ac:dyDescent="0.25">
      <c r="A101" s="5"/>
      <c r="B101" s="5" t="s">
        <v>50</v>
      </c>
      <c r="C101" s="82" t="s">
        <v>23</v>
      </c>
      <c r="D101" s="82" t="s">
        <v>23</v>
      </c>
      <c r="E101" s="82" t="s">
        <v>23</v>
      </c>
      <c r="F101" s="83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</row>
    <row r="102" spans="1:31" x14ac:dyDescent="0.25">
      <c r="A102" s="15"/>
      <c r="B102" s="15" t="s">
        <v>51</v>
      </c>
      <c r="C102" s="81" t="s">
        <v>23</v>
      </c>
      <c r="D102" s="81" t="s">
        <v>23</v>
      </c>
      <c r="E102" s="81" t="s">
        <v>23</v>
      </c>
      <c r="F102" s="84">
        <v>1</v>
      </c>
      <c r="G102" s="2">
        <v>1</v>
      </c>
      <c r="H102" s="2">
        <v>1</v>
      </c>
      <c r="I102" s="2">
        <v>1</v>
      </c>
      <c r="J102" s="2">
        <v>1</v>
      </c>
      <c r="K102" s="2">
        <v>1</v>
      </c>
      <c r="L102" s="2">
        <v>1</v>
      </c>
      <c r="M102" s="2">
        <v>1</v>
      </c>
      <c r="N102" s="2">
        <v>1</v>
      </c>
      <c r="O102" s="2">
        <v>1</v>
      </c>
      <c r="P102" s="2">
        <v>1</v>
      </c>
      <c r="Q102" s="2">
        <v>1</v>
      </c>
      <c r="R102" s="2">
        <v>1</v>
      </c>
      <c r="S102" s="2">
        <v>1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2">
        <v>1</v>
      </c>
      <c r="AD102" s="2">
        <v>1</v>
      </c>
      <c r="AE102" s="2">
        <v>1</v>
      </c>
    </row>
    <row r="103" spans="1:31" x14ac:dyDescent="0.25">
      <c r="A103" s="5" t="s">
        <v>226</v>
      </c>
      <c r="B103" s="5" t="s">
        <v>42</v>
      </c>
      <c r="C103" s="30">
        <v>1</v>
      </c>
      <c r="D103" s="30">
        <v>1</v>
      </c>
      <c r="E103" s="30">
        <v>1</v>
      </c>
      <c r="F103" s="1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</row>
    <row r="104" spans="1:31" x14ac:dyDescent="0.25">
      <c r="A104" s="5"/>
      <c r="B104" s="5" t="s">
        <v>53</v>
      </c>
      <c r="C104" s="30">
        <v>15</v>
      </c>
      <c r="D104" s="30">
        <v>15</v>
      </c>
      <c r="E104" s="30">
        <v>15</v>
      </c>
      <c r="F104" s="1">
        <v>15</v>
      </c>
      <c r="G104">
        <v>15</v>
      </c>
      <c r="H104">
        <v>15</v>
      </c>
      <c r="I104">
        <v>15</v>
      </c>
      <c r="J104">
        <v>15</v>
      </c>
      <c r="K104">
        <v>15</v>
      </c>
      <c r="L104">
        <v>15</v>
      </c>
      <c r="M104">
        <v>15</v>
      </c>
      <c r="N104">
        <v>15</v>
      </c>
      <c r="O104">
        <v>15</v>
      </c>
      <c r="P104">
        <v>15</v>
      </c>
      <c r="Q104">
        <v>15</v>
      </c>
      <c r="R104">
        <v>15</v>
      </c>
      <c r="S104">
        <v>15</v>
      </c>
      <c r="T104">
        <v>15</v>
      </c>
      <c r="U104">
        <v>15</v>
      </c>
      <c r="V104">
        <v>15</v>
      </c>
      <c r="W104">
        <v>15</v>
      </c>
      <c r="X104">
        <v>15</v>
      </c>
      <c r="Y104">
        <v>15</v>
      </c>
      <c r="Z104">
        <v>15</v>
      </c>
      <c r="AA104">
        <v>15</v>
      </c>
      <c r="AB104">
        <v>15</v>
      </c>
      <c r="AC104">
        <v>15</v>
      </c>
      <c r="AD104">
        <v>15</v>
      </c>
      <c r="AE104">
        <v>15</v>
      </c>
    </row>
    <row r="105" spans="1:31" x14ac:dyDescent="0.25">
      <c r="A105" s="5"/>
      <c r="B105" s="5" t="s">
        <v>120</v>
      </c>
      <c r="C105" s="30">
        <v>135</v>
      </c>
      <c r="D105" s="30">
        <v>135</v>
      </c>
      <c r="E105" s="30">
        <v>135</v>
      </c>
      <c r="F105" s="1">
        <v>135</v>
      </c>
      <c r="G105">
        <v>135</v>
      </c>
      <c r="H105">
        <v>135</v>
      </c>
      <c r="I105">
        <v>135</v>
      </c>
      <c r="J105">
        <v>135</v>
      </c>
      <c r="K105">
        <v>135</v>
      </c>
      <c r="L105">
        <v>135</v>
      </c>
      <c r="M105">
        <v>135</v>
      </c>
      <c r="N105">
        <v>135</v>
      </c>
      <c r="O105">
        <v>135</v>
      </c>
      <c r="P105">
        <v>135</v>
      </c>
      <c r="Q105">
        <v>135</v>
      </c>
      <c r="R105">
        <v>135</v>
      </c>
      <c r="S105">
        <v>135</v>
      </c>
      <c r="T105">
        <v>135</v>
      </c>
      <c r="U105">
        <v>135</v>
      </c>
      <c r="V105">
        <v>135</v>
      </c>
      <c r="W105">
        <v>135</v>
      </c>
      <c r="X105">
        <v>135</v>
      </c>
      <c r="Y105">
        <v>135</v>
      </c>
      <c r="Z105">
        <v>135</v>
      </c>
      <c r="AA105">
        <v>135</v>
      </c>
      <c r="AB105">
        <v>135</v>
      </c>
      <c r="AC105">
        <v>135</v>
      </c>
      <c r="AD105">
        <v>135</v>
      </c>
      <c r="AE105">
        <v>135</v>
      </c>
    </row>
    <row r="106" spans="1:31" x14ac:dyDescent="0.25">
      <c r="A106" s="5"/>
      <c r="B106" s="5" t="s">
        <v>46</v>
      </c>
      <c r="C106" s="30">
        <v>3</v>
      </c>
      <c r="D106" s="30">
        <v>3</v>
      </c>
      <c r="E106" s="30">
        <v>3</v>
      </c>
      <c r="F106" s="1">
        <v>3</v>
      </c>
      <c r="G106">
        <v>3</v>
      </c>
      <c r="H106">
        <v>3</v>
      </c>
      <c r="I106">
        <v>3</v>
      </c>
      <c r="J106">
        <v>3</v>
      </c>
      <c r="K106">
        <v>3</v>
      </c>
      <c r="L106">
        <v>3</v>
      </c>
      <c r="M106">
        <v>3</v>
      </c>
      <c r="N106">
        <v>3</v>
      </c>
      <c r="O106">
        <v>3</v>
      </c>
      <c r="P106">
        <v>3</v>
      </c>
      <c r="Q106">
        <v>3</v>
      </c>
      <c r="R106">
        <v>3</v>
      </c>
      <c r="S106">
        <v>3</v>
      </c>
      <c r="T106">
        <v>3</v>
      </c>
      <c r="U106">
        <v>3</v>
      </c>
      <c r="V106">
        <v>3</v>
      </c>
      <c r="W106">
        <v>3</v>
      </c>
      <c r="X106">
        <v>3</v>
      </c>
      <c r="Y106">
        <v>3</v>
      </c>
      <c r="Z106">
        <v>3</v>
      </c>
      <c r="AA106">
        <v>3</v>
      </c>
      <c r="AB106">
        <v>3</v>
      </c>
      <c r="AC106">
        <v>3</v>
      </c>
      <c r="AD106">
        <v>3</v>
      </c>
      <c r="AE106">
        <v>3</v>
      </c>
    </row>
    <row r="107" spans="1:31" x14ac:dyDescent="0.25">
      <c r="A107" s="5"/>
      <c r="B107" s="5" t="s">
        <v>40</v>
      </c>
      <c r="C107" s="82" t="s">
        <v>23</v>
      </c>
      <c r="D107" s="82" t="s">
        <v>23</v>
      </c>
      <c r="E107" s="82" t="s">
        <v>23</v>
      </c>
      <c r="F107" s="83" t="s">
        <v>23</v>
      </c>
      <c r="G107" s="83" t="s">
        <v>23</v>
      </c>
      <c r="H107" s="83" t="s">
        <v>23</v>
      </c>
      <c r="I107" s="83" t="s">
        <v>23</v>
      </c>
      <c r="J107" s="83" t="s">
        <v>23</v>
      </c>
      <c r="K107" s="83" t="s">
        <v>23</v>
      </c>
      <c r="L107" s="83" t="s">
        <v>23</v>
      </c>
      <c r="M107" s="83" t="s">
        <v>23</v>
      </c>
      <c r="N107" s="83" t="s">
        <v>23</v>
      </c>
      <c r="O107" s="83" t="s">
        <v>23</v>
      </c>
      <c r="P107" s="83" t="s">
        <v>23</v>
      </c>
      <c r="Q107" s="83" t="s">
        <v>23</v>
      </c>
      <c r="R107" s="83" t="s">
        <v>23</v>
      </c>
      <c r="S107" s="83" t="s">
        <v>23</v>
      </c>
      <c r="T107" s="83" t="s">
        <v>23</v>
      </c>
      <c r="U107" s="83" t="s">
        <v>23</v>
      </c>
      <c r="V107" s="83" t="s">
        <v>23</v>
      </c>
      <c r="W107" s="83" t="s">
        <v>23</v>
      </c>
      <c r="X107" s="83" t="s">
        <v>23</v>
      </c>
      <c r="Y107" s="83" t="s">
        <v>23</v>
      </c>
      <c r="Z107" s="83" t="s">
        <v>23</v>
      </c>
      <c r="AA107" s="83" t="s">
        <v>23</v>
      </c>
      <c r="AB107" s="83" t="s">
        <v>23</v>
      </c>
      <c r="AC107" s="83" t="s">
        <v>23</v>
      </c>
      <c r="AD107" s="83" t="s">
        <v>23</v>
      </c>
      <c r="AE107" s="83" t="s">
        <v>23</v>
      </c>
    </row>
    <row r="108" spans="1:31" x14ac:dyDescent="0.25">
      <c r="A108" s="5"/>
      <c r="B108" s="5" t="s">
        <v>48</v>
      </c>
      <c r="C108" s="82" t="s">
        <v>23</v>
      </c>
      <c r="D108" s="82" t="s">
        <v>23</v>
      </c>
      <c r="E108" s="82" t="s">
        <v>23</v>
      </c>
      <c r="F108" s="83" t="s">
        <v>23</v>
      </c>
      <c r="G108" s="83" t="s">
        <v>23</v>
      </c>
      <c r="H108" s="83" t="s">
        <v>23</v>
      </c>
      <c r="I108" s="83" t="s">
        <v>23</v>
      </c>
      <c r="J108" s="83" t="s">
        <v>23</v>
      </c>
      <c r="K108" s="83" t="s">
        <v>23</v>
      </c>
      <c r="L108" s="83" t="s">
        <v>23</v>
      </c>
      <c r="M108" s="83" t="s">
        <v>23</v>
      </c>
      <c r="N108" s="83" t="s">
        <v>23</v>
      </c>
      <c r="O108" s="83" t="s">
        <v>23</v>
      </c>
      <c r="P108" s="83" t="s">
        <v>23</v>
      </c>
      <c r="Q108" s="83" t="s">
        <v>23</v>
      </c>
      <c r="R108" s="83" t="s">
        <v>23</v>
      </c>
      <c r="S108" s="83" t="s">
        <v>23</v>
      </c>
      <c r="T108" s="83" t="s">
        <v>23</v>
      </c>
      <c r="U108" s="83" t="s">
        <v>23</v>
      </c>
      <c r="V108" s="83" t="s">
        <v>23</v>
      </c>
      <c r="W108" s="83" t="s">
        <v>23</v>
      </c>
      <c r="X108" s="83" t="s">
        <v>23</v>
      </c>
      <c r="Y108" s="83" t="s">
        <v>23</v>
      </c>
      <c r="Z108" s="83" t="s">
        <v>23</v>
      </c>
      <c r="AA108" s="83" t="s">
        <v>23</v>
      </c>
      <c r="AB108" s="83" t="s">
        <v>23</v>
      </c>
      <c r="AC108" s="83" t="s">
        <v>23</v>
      </c>
      <c r="AD108" s="83" t="s">
        <v>23</v>
      </c>
      <c r="AE108" s="83" t="s">
        <v>23</v>
      </c>
    </row>
    <row r="109" spans="1:31" x14ac:dyDescent="0.25">
      <c r="A109" s="5"/>
      <c r="B109" s="5" t="s">
        <v>54</v>
      </c>
      <c r="C109" s="30">
        <v>166</v>
      </c>
      <c r="D109" s="30">
        <v>166</v>
      </c>
      <c r="E109" s="30">
        <v>166</v>
      </c>
      <c r="F109" s="1">
        <v>166</v>
      </c>
      <c r="G109">
        <v>166</v>
      </c>
      <c r="H109">
        <v>166</v>
      </c>
      <c r="I109">
        <v>166</v>
      </c>
      <c r="J109">
        <v>166</v>
      </c>
      <c r="K109">
        <v>166</v>
      </c>
      <c r="L109">
        <v>166</v>
      </c>
      <c r="M109">
        <v>166</v>
      </c>
      <c r="N109">
        <v>166</v>
      </c>
      <c r="O109">
        <v>166</v>
      </c>
      <c r="P109">
        <v>166</v>
      </c>
      <c r="Q109">
        <v>166</v>
      </c>
      <c r="R109">
        <v>166</v>
      </c>
      <c r="S109">
        <v>166</v>
      </c>
      <c r="T109">
        <v>166</v>
      </c>
      <c r="U109">
        <v>166</v>
      </c>
      <c r="V109">
        <v>166</v>
      </c>
      <c r="W109">
        <v>166</v>
      </c>
      <c r="X109">
        <v>166</v>
      </c>
      <c r="Y109">
        <v>166</v>
      </c>
      <c r="Z109">
        <v>166</v>
      </c>
      <c r="AA109">
        <v>166</v>
      </c>
      <c r="AB109">
        <v>166</v>
      </c>
      <c r="AC109">
        <v>166</v>
      </c>
      <c r="AD109">
        <v>166</v>
      </c>
      <c r="AE109">
        <v>166</v>
      </c>
    </row>
    <row r="110" spans="1:31" x14ac:dyDescent="0.25">
      <c r="A110" s="5"/>
      <c r="B110" s="5" t="s">
        <v>55</v>
      </c>
      <c r="C110" s="30">
        <v>3</v>
      </c>
      <c r="D110" s="30">
        <v>3</v>
      </c>
      <c r="E110" s="30">
        <v>3</v>
      </c>
      <c r="F110" s="1">
        <v>3</v>
      </c>
      <c r="G110">
        <v>3</v>
      </c>
      <c r="H110">
        <v>3</v>
      </c>
      <c r="I110">
        <v>3</v>
      </c>
      <c r="J110">
        <v>3</v>
      </c>
      <c r="K110">
        <v>3</v>
      </c>
      <c r="L110">
        <v>3</v>
      </c>
      <c r="M110">
        <v>3</v>
      </c>
      <c r="N110">
        <v>3</v>
      </c>
      <c r="O110">
        <v>3</v>
      </c>
      <c r="P110">
        <v>3</v>
      </c>
      <c r="Q110">
        <v>3</v>
      </c>
      <c r="R110">
        <v>3</v>
      </c>
      <c r="S110">
        <v>3</v>
      </c>
      <c r="T110">
        <v>3</v>
      </c>
      <c r="U110">
        <v>3</v>
      </c>
      <c r="V110">
        <v>3</v>
      </c>
      <c r="W110">
        <v>3</v>
      </c>
      <c r="X110">
        <v>3</v>
      </c>
      <c r="Y110">
        <v>3</v>
      </c>
      <c r="Z110">
        <v>3</v>
      </c>
      <c r="AA110">
        <v>3</v>
      </c>
      <c r="AB110">
        <v>3</v>
      </c>
      <c r="AC110">
        <v>3</v>
      </c>
      <c r="AD110">
        <v>3</v>
      </c>
      <c r="AE110">
        <v>3</v>
      </c>
    </row>
    <row r="111" spans="1:31" x14ac:dyDescent="0.25">
      <c r="A111" s="15"/>
      <c r="B111" s="15" t="s">
        <v>56</v>
      </c>
      <c r="C111" s="53">
        <v>3</v>
      </c>
      <c r="D111" s="53">
        <v>3</v>
      </c>
      <c r="E111" s="53">
        <v>3</v>
      </c>
      <c r="F111" s="54">
        <v>3</v>
      </c>
      <c r="G111" s="2">
        <v>3</v>
      </c>
      <c r="H111" s="2">
        <v>3</v>
      </c>
      <c r="I111" s="2">
        <v>3</v>
      </c>
      <c r="J111" s="2">
        <v>3</v>
      </c>
      <c r="K111" s="2">
        <v>3</v>
      </c>
      <c r="L111" s="2">
        <v>3</v>
      </c>
      <c r="M111" s="2">
        <v>3</v>
      </c>
      <c r="N111" s="2">
        <v>3</v>
      </c>
      <c r="O111" s="2">
        <v>3</v>
      </c>
      <c r="P111" s="2">
        <v>3</v>
      </c>
      <c r="Q111" s="2">
        <v>3</v>
      </c>
      <c r="R111" s="2">
        <v>3</v>
      </c>
      <c r="S111" s="2">
        <v>3</v>
      </c>
      <c r="T111" s="2">
        <v>3</v>
      </c>
      <c r="U111" s="2">
        <v>3</v>
      </c>
      <c r="V111" s="2">
        <v>3</v>
      </c>
      <c r="W111" s="2">
        <v>3</v>
      </c>
      <c r="X111" s="2">
        <v>3</v>
      </c>
      <c r="Y111" s="2">
        <v>3</v>
      </c>
      <c r="Z111" s="2">
        <v>3</v>
      </c>
      <c r="AA111" s="2">
        <v>3</v>
      </c>
      <c r="AB111" s="2">
        <v>3</v>
      </c>
      <c r="AC111" s="2">
        <v>3</v>
      </c>
      <c r="AD111" s="2">
        <v>3</v>
      </c>
      <c r="AE111" s="2">
        <v>3</v>
      </c>
    </row>
    <row r="112" spans="1:31" x14ac:dyDescent="0.25">
      <c r="A112" s="5" t="s">
        <v>224</v>
      </c>
      <c r="B112" s="5" t="s">
        <v>42</v>
      </c>
      <c r="C112" s="30">
        <v>1</v>
      </c>
      <c r="D112" s="30">
        <v>1</v>
      </c>
      <c r="E112" s="30">
        <v>1</v>
      </c>
      <c r="F112" s="1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</row>
    <row r="113" spans="1:31" x14ac:dyDescent="0.25">
      <c r="A113" s="5"/>
      <c r="B113" s="5" t="s">
        <v>53</v>
      </c>
      <c r="C113" s="30">
        <v>15</v>
      </c>
      <c r="D113" s="30">
        <v>15</v>
      </c>
      <c r="E113" s="30">
        <v>15</v>
      </c>
      <c r="F113" s="1">
        <v>15</v>
      </c>
      <c r="G113">
        <v>15</v>
      </c>
      <c r="H113">
        <v>15</v>
      </c>
      <c r="I113">
        <v>15</v>
      </c>
      <c r="J113">
        <v>15</v>
      </c>
      <c r="K113">
        <v>15</v>
      </c>
      <c r="L113">
        <v>15</v>
      </c>
      <c r="M113">
        <v>15</v>
      </c>
      <c r="N113">
        <v>15</v>
      </c>
      <c r="O113">
        <v>15</v>
      </c>
      <c r="P113">
        <v>15</v>
      </c>
      <c r="Q113">
        <v>15</v>
      </c>
      <c r="R113">
        <v>15</v>
      </c>
      <c r="S113">
        <v>15</v>
      </c>
      <c r="T113">
        <v>15</v>
      </c>
      <c r="U113">
        <v>15</v>
      </c>
      <c r="V113">
        <v>15</v>
      </c>
      <c r="W113">
        <v>15</v>
      </c>
      <c r="X113">
        <v>15</v>
      </c>
      <c r="Y113">
        <v>15</v>
      </c>
      <c r="Z113">
        <v>15</v>
      </c>
      <c r="AA113">
        <v>15</v>
      </c>
      <c r="AB113">
        <v>15</v>
      </c>
      <c r="AC113">
        <v>15</v>
      </c>
      <c r="AD113">
        <v>15</v>
      </c>
      <c r="AE113">
        <v>15</v>
      </c>
    </row>
    <row r="114" spans="1:31" x14ac:dyDescent="0.25">
      <c r="A114" s="5"/>
      <c r="B114" s="5" t="s">
        <v>120</v>
      </c>
      <c r="C114" s="30">
        <v>135</v>
      </c>
      <c r="D114" s="30">
        <v>135</v>
      </c>
      <c r="E114" s="30">
        <v>135</v>
      </c>
      <c r="F114" s="1">
        <v>135</v>
      </c>
      <c r="G114">
        <v>135</v>
      </c>
      <c r="H114">
        <v>135</v>
      </c>
      <c r="I114">
        <v>135</v>
      </c>
      <c r="J114">
        <v>135</v>
      </c>
      <c r="K114">
        <v>135</v>
      </c>
      <c r="L114">
        <v>135</v>
      </c>
      <c r="M114">
        <v>135</v>
      </c>
      <c r="N114">
        <v>135</v>
      </c>
      <c r="O114">
        <v>135</v>
      </c>
      <c r="P114">
        <v>135</v>
      </c>
      <c r="Q114">
        <v>135</v>
      </c>
      <c r="R114">
        <v>135</v>
      </c>
      <c r="S114">
        <v>135</v>
      </c>
      <c r="T114">
        <v>135</v>
      </c>
      <c r="U114">
        <v>135</v>
      </c>
      <c r="V114">
        <v>135</v>
      </c>
      <c r="W114">
        <v>135</v>
      </c>
      <c r="X114">
        <v>135</v>
      </c>
      <c r="Y114">
        <v>135</v>
      </c>
      <c r="Z114">
        <v>135</v>
      </c>
      <c r="AA114">
        <v>135</v>
      </c>
      <c r="AB114">
        <v>135</v>
      </c>
      <c r="AC114">
        <v>135</v>
      </c>
      <c r="AD114">
        <v>135</v>
      </c>
      <c r="AE114">
        <v>135</v>
      </c>
    </row>
    <row r="115" spans="1:31" x14ac:dyDescent="0.25">
      <c r="A115" s="5"/>
      <c r="B115" s="5" t="s">
        <v>46</v>
      </c>
      <c r="C115" s="30">
        <v>3</v>
      </c>
      <c r="D115" s="30">
        <v>3</v>
      </c>
      <c r="E115" s="30">
        <v>3</v>
      </c>
      <c r="F115" s="1">
        <v>3</v>
      </c>
      <c r="G115">
        <v>3</v>
      </c>
      <c r="H115">
        <v>3</v>
      </c>
      <c r="I115">
        <v>3</v>
      </c>
      <c r="J115">
        <v>3</v>
      </c>
      <c r="K115">
        <v>3</v>
      </c>
      <c r="L115">
        <v>3</v>
      </c>
      <c r="M115">
        <v>3</v>
      </c>
      <c r="N115">
        <v>3</v>
      </c>
      <c r="O115">
        <v>3</v>
      </c>
      <c r="P115">
        <v>3</v>
      </c>
      <c r="Q115">
        <v>3</v>
      </c>
      <c r="R115">
        <v>3</v>
      </c>
      <c r="S115">
        <v>3</v>
      </c>
      <c r="T115">
        <v>3</v>
      </c>
      <c r="U115">
        <v>3</v>
      </c>
      <c r="V115">
        <v>3</v>
      </c>
      <c r="W115">
        <v>3</v>
      </c>
      <c r="X115">
        <v>3</v>
      </c>
      <c r="Y115">
        <v>3</v>
      </c>
      <c r="Z115">
        <v>3</v>
      </c>
      <c r="AA115">
        <v>3</v>
      </c>
      <c r="AB115">
        <v>3</v>
      </c>
      <c r="AC115">
        <v>3</v>
      </c>
      <c r="AD115">
        <v>3</v>
      </c>
      <c r="AE115">
        <v>3</v>
      </c>
    </row>
    <row r="116" spans="1:31" x14ac:dyDescent="0.25">
      <c r="A116" s="5"/>
      <c r="B116" s="5" t="s">
        <v>47</v>
      </c>
      <c r="C116" s="30">
        <v>3</v>
      </c>
      <c r="D116" s="30">
        <v>3</v>
      </c>
      <c r="E116" s="30">
        <v>3</v>
      </c>
      <c r="F116" s="1">
        <v>3</v>
      </c>
      <c r="G116">
        <v>3</v>
      </c>
      <c r="H116">
        <v>3</v>
      </c>
      <c r="I116">
        <v>3</v>
      </c>
      <c r="J116">
        <v>3</v>
      </c>
      <c r="K116">
        <v>3</v>
      </c>
      <c r="L116">
        <v>3</v>
      </c>
      <c r="M116">
        <v>3</v>
      </c>
      <c r="N116">
        <v>3</v>
      </c>
      <c r="O116">
        <v>3</v>
      </c>
      <c r="P116">
        <v>3</v>
      </c>
      <c r="Q116">
        <v>3</v>
      </c>
      <c r="R116">
        <v>3</v>
      </c>
      <c r="S116">
        <v>3</v>
      </c>
      <c r="T116">
        <v>3</v>
      </c>
      <c r="U116">
        <v>3</v>
      </c>
      <c r="V116">
        <v>3</v>
      </c>
      <c r="W116">
        <v>3</v>
      </c>
      <c r="X116">
        <v>3</v>
      </c>
      <c r="Y116">
        <v>3</v>
      </c>
      <c r="Z116">
        <v>3</v>
      </c>
      <c r="AA116">
        <v>3</v>
      </c>
      <c r="AB116">
        <v>3</v>
      </c>
      <c r="AC116">
        <v>3</v>
      </c>
      <c r="AD116">
        <v>3</v>
      </c>
      <c r="AE116">
        <v>3</v>
      </c>
    </row>
    <row r="117" spans="1:31" x14ac:dyDescent="0.25">
      <c r="A117" s="5"/>
      <c r="B117" s="5" t="s">
        <v>40</v>
      </c>
      <c r="C117" s="82" t="s">
        <v>23</v>
      </c>
      <c r="D117" s="82" t="s">
        <v>23</v>
      </c>
      <c r="E117" s="82" t="s">
        <v>23</v>
      </c>
      <c r="F117" s="83" t="s">
        <v>23</v>
      </c>
      <c r="G117" s="83" t="s">
        <v>23</v>
      </c>
      <c r="H117" s="83" t="s">
        <v>23</v>
      </c>
      <c r="I117" s="83" t="s">
        <v>23</v>
      </c>
      <c r="J117" s="83" t="s">
        <v>23</v>
      </c>
      <c r="K117" s="83" t="s">
        <v>23</v>
      </c>
      <c r="L117" s="83" t="s">
        <v>23</v>
      </c>
      <c r="M117" s="83" t="s">
        <v>23</v>
      </c>
      <c r="N117" s="83" t="s">
        <v>23</v>
      </c>
      <c r="O117" s="83" t="s">
        <v>23</v>
      </c>
      <c r="P117" s="83" t="s">
        <v>23</v>
      </c>
      <c r="Q117" s="83" t="s">
        <v>23</v>
      </c>
      <c r="R117" s="83" t="s">
        <v>23</v>
      </c>
      <c r="S117" s="83" t="s">
        <v>23</v>
      </c>
      <c r="T117" s="83" t="s">
        <v>23</v>
      </c>
      <c r="U117" s="83" t="s">
        <v>23</v>
      </c>
      <c r="V117" s="83" t="s">
        <v>23</v>
      </c>
      <c r="W117" s="83" t="s">
        <v>23</v>
      </c>
      <c r="X117" s="83" t="s">
        <v>23</v>
      </c>
      <c r="Y117" s="83" t="s">
        <v>23</v>
      </c>
      <c r="Z117" s="83" t="s">
        <v>23</v>
      </c>
      <c r="AA117" s="83" t="s">
        <v>23</v>
      </c>
      <c r="AB117" s="83" t="s">
        <v>23</v>
      </c>
      <c r="AC117" s="83" t="s">
        <v>23</v>
      </c>
      <c r="AD117" s="83" t="s">
        <v>23</v>
      </c>
      <c r="AE117" s="83" t="s">
        <v>23</v>
      </c>
    </row>
    <row r="118" spans="1:31" x14ac:dyDescent="0.25">
      <c r="A118" s="5"/>
      <c r="B118" s="5" t="s">
        <v>48</v>
      </c>
      <c r="C118" s="82" t="s">
        <v>23</v>
      </c>
      <c r="D118" s="82" t="s">
        <v>23</v>
      </c>
      <c r="E118" s="82" t="s">
        <v>23</v>
      </c>
      <c r="F118" s="83" t="s">
        <v>23</v>
      </c>
      <c r="G118" s="83" t="s">
        <v>23</v>
      </c>
      <c r="H118" s="83" t="s">
        <v>23</v>
      </c>
      <c r="I118" s="83" t="s">
        <v>23</v>
      </c>
      <c r="J118" s="83" t="s">
        <v>23</v>
      </c>
      <c r="K118" s="83" t="s">
        <v>23</v>
      </c>
      <c r="L118" s="83" t="s">
        <v>23</v>
      </c>
      <c r="M118" s="83" t="s">
        <v>23</v>
      </c>
      <c r="N118" s="83" t="s">
        <v>23</v>
      </c>
      <c r="O118" s="83" t="s">
        <v>23</v>
      </c>
      <c r="P118" s="83" t="s">
        <v>23</v>
      </c>
      <c r="Q118" s="83" t="s">
        <v>23</v>
      </c>
      <c r="R118" s="83" t="s">
        <v>23</v>
      </c>
      <c r="S118" s="83" t="s">
        <v>23</v>
      </c>
      <c r="T118" s="83" t="s">
        <v>23</v>
      </c>
      <c r="U118" s="83" t="s">
        <v>23</v>
      </c>
      <c r="V118" s="83" t="s">
        <v>23</v>
      </c>
      <c r="W118" s="83" t="s">
        <v>23</v>
      </c>
      <c r="X118" s="83" t="s">
        <v>23</v>
      </c>
      <c r="Y118" s="83" t="s">
        <v>23</v>
      </c>
      <c r="Z118" s="83" t="s">
        <v>23</v>
      </c>
      <c r="AA118" s="83" t="s">
        <v>23</v>
      </c>
      <c r="AB118" s="83" t="s">
        <v>23</v>
      </c>
      <c r="AC118" s="83" t="s">
        <v>23</v>
      </c>
      <c r="AD118" s="83" t="s">
        <v>23</v>
      </c>
      <c r="AE118" s="83" t="s">
        <v>23</v>
      </c>
    </row>
    <row r="119" spans="1:31" x14ac:dyDescent="0.25">
      <c r="A119" s="5"/>
      <c r="B119" s="5" t="s">
        <v>54</v>
      </c>
      <c r="C119" s="30">
        <v>166</v>
      </c>
      <c r="D119" s="30">
        <v>166</v>
      </c>
      <c r="E119" s="30">
        <v>166</v>
      </c>
      <c r="F119" s="1">
        <v>166</v>
      </c>
      <c r="G119">
        <v>166</v>
      </c>
      <c r="H119">
        <v>166</v>
      </c>
      <c r="I119">
        <v>166</v>
      </c>
      <c r="J119">
        <v>166</v>
      </c>
      <c r="K119">
        <v>166</v>
      </c>
      <c r="L119">
        <v>166</v>
      </c>
      <c r="M119">
        <v>166</v>
      </c>
      <c r="N119">
        <v>166</v>
      </c>
      <c r="O119">
        <v>166</v>
      </c>
      <c r="P119">
        <v>166</v>
      </c>
      <c r="Q119">
        <v>166</v>
      </c>
      <c r="R119">
        <v>166</v>
      </c>
      <c r="S119">
        <v>166</v>
      </c>
      <c r="T119">
        <v>166</v>
      </c>
      <c r="U119">
        <v>166</v>
      </c>
      <c r="V119">
        <v>166</v>
      </c>
      <c r="W119">
        <v>166</v>
      </c>
      <c r="X119">
        <v>166</v>
      </c>
      <c r="Y119">
        <v>166</v>
      </c>
      <c r="Z119">
        <v>166</v>
      </c>
      <c r="AA119">
        <v>166</v>
      </c>
      <c r="AB119">
        <v>166</v>
      </c>
      <c r="AC119">
        <v>166</v>
      </c>
      <c r="AD119">
        <v>166</v>
      </c>
      <c r="AE119">
        <v>166</v>
      </c>
    </row>
    <row r="120" spans="1:31" x14ac:dyDescent="0.25">
      <c r="A120" s="5"/>
      <c r="B120" s="5" t="s">
        <v>55</v>
      </c>
      <c r="C120" s="30">
        <v>3</v>
      </c>
      <c r="D120" s="30">
        <v>3</v>
      </c>
      <c r="E120" s="30">
        <v>3</v>
      </c>
      <c r="F120" s="1">
        <v>3</v>
      </c>
      <c r="G120">
        <v>3</v>
      </c>
      <c r="H120">
        <v>3</v>
      </c>
      <c r="I120">
        <v>3</v>
      </c>
      <c r="J120">
        <v>3</v>
      </c>
      <c r="K120">
        <v>3</v>
      </c>
      <c r="L120">
        <v>3</v>
      </c>
      <c r="M120">
        <v>3</v>
      </c>
      <c r="N120">
        <v>3</v>
      </c>
      <c r="O120">
        <v>3</v>
      </c>
      <c r="P120">
        <v>3</v>
      </c>
      <c r="Q120">
        <v>3</v>
      </c>
      <c r="R120">
        <v>3</v>
      </c>
      <c r="S120">
        <v>3</v>
      </c>
      <c r="T120">
        <v>3</v>
      </c>
      <c r="U120">
        <v>3</v>
      </c>
      <c r="V120">
        <v>3</v>
      </c>
      <c r="W120">
        <v>3</v>
      </c>
      <c r="X120">
        <v>3</v>
      </c>
      <c r="Y120">
        <v>3</v>
      </c>
      <c r="Z120">
        <v>3</v>
      </c>
      <c r="AA120">
        <v>3</v>
      </c>
      <c r="AB120">
        <v>3</v>
      </c>
      <c r="AC120">
        <v>3</v>
      </c>
      <c r="AD120">
        <v>3</v>
      </c>
      <c r="AE120">
        <v>3</v>
      </c>
    </row>
    <row r="121" spans="1:31" x14ac:dyDescent="0.25">
      <c r="A121" s="15"/>
      <c r="B121" s="15" t="s">
        <v>56</v>
      </c>
      <c r="C121" s="53">
        <v>3</v>
      </c>
      <c r="D121" s="53">
        <v>3</v>
      </c>
      <c r="E121" s="53">
        <v>3</v>
      </c>
      <c r="F121" s="54">
        <v>3</v>
      </c>
      <c r="G121" s="2">
        <v>3</v>
      </c>
      <c r="H121" s="2">
        <v>3</v>
      </c>
      <c r="I121" s="2">
        <v>3</v>
      </c>
      <c r="J121" s="2">
        <v>3</v>
      </c>
      <c r="K121" s="2">
        <v>3</v>
      </c>
      <c r="L121" s="2">
        <v>3</v>
      </c>
      <c r="M121" s="2">
        <v>3</v>
      </c>
      <c r="N121" s="2">
        <v>3</v>
      </c>
      <c r="O121" s="2">
        <v>3</v>
      </c>
      <c r="P121" s="2">
        <v>3</v>
      </c>
      <c r="Q121" s="2">
        <v>3</v>
      </c>
      <c r="R121" s="2">
        <v>3</v>
      </c>
      <c r="S121" s="2">
        <v>3</v>
      </c>
      <c r="T121" s="2">
        <v>3</v>
      </c>
      <c r="U121" s="2">
        <v>3</v>
      </c>
      <c r="V121" s="2">
        <v>3</v>
      </c>
      <c r="W121" s="2">
        <v>3</v>
      </c>
      <c r="X121" s="2">
        <v>3</v>
      </c>
      <c r="Y121" s="2">
        <v>3</v>
      </c>
      <c r="Z121" s="2">
        <v>3</v>
      </c>
      <c r="AA121" s="2">
        <v>3</v>
      </c>
      <c r="AB121" s="2">
        <v>3</v>
      </c>
      <c r="AC121" s="2">
        <v>3</v>
      </c>
      <c r="AD121" s="2">
        <v>3</v>
      </c>
      <c r="AE121" s="2">
        <v>3</v>
      </c>
    </row>
    <row r="122" spans="1:31" x14ac:dyDescent="0.25">
      <c r="A122" s="5" t="s">
        <v>225</v>
      </c>
      <c r="B122" s="5" t="s">
        <v>42</v>
      </c>
      <c r="C122" s="30">
        <v>1</v>
      </c>
      <c r="D122" s="30">
        <v>1</v>
      </c>
      <c r="E122" s="30">
        <v>1</v>
      </c>
      <c r="F122" s="1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</row>
    <row r="123" spans="1:31" x14ac:dyDescent="0.25">
      <c r="A123" s="5"/>
      <c r="B123" s="5" t="s">
        <v>53</v>
      </c>
      <c r="C123" s="30">
        <v>15</v>
      </c>
      <c r="D123" s="30">
        <v>15</v>
      </c>
      <c r="E123" s="30">
        <v>15</v>
      </c>
      <c r="F123" s="1">
        <v>15</v>
      </c>
      <c r="G123">
        <v>15</v>
      </c>
      <c r="H123">
        <v>15</v>
      </c>
      <c r="I123">
        <v>15</v>
      </c>
      <c r="J123">
        <v>15</v>
      </c>
      <c r="K123">
        <v>15</v>
      </c>
      <c r="L123">
        <v>15</v>
      </c>
      <c r="M123">
        <v>15</v>
      </c>
      <c r="N123">
        <v>15</v>
      </c>
      <c r="O123">
        <v>15</v>
      </c>
      <c r="P123">
        <v>15</v>
      </c>
      <c r="Q123">
        <v>15</v>
      </c>
      <c r="R123">
        <v>15</v>
      </c>
      <c r="S123">
        <v>15</v>
      </c>
      <c r="T123">
        <v>15</v>
      </c>
      <c r="U123">
        <v>15</v>
      </c>
      <c r="V123">
        <v>15</v>
      </c>
      <c r="W123">
        <v>15</v>
      </c>
      <c r="X123">
        <v>15</v>
      </c>
      <c r="Y123">
        <v>15</v>
      </c>
      <c r="Z123">
        <v>15</v>
      </c>
      <c r="AA123">
        <v>15</v>
      </c>
      <c r="AB123">
        <v>15</v>
      </c>
      <c r="AC123">
        <v>15</v>
      </c>
      <c r="AD123">
        <v>15</v>
      </c>
      <c r="AE123">
        <v>15</v>
      </c>
    </row>
    <row r="124" spans="1:31" x14ac:dyDescent="0.25">
      <c r="A124" s="5"/>
      <c r="B124" s="5" t="s">
        <v>120</v>
      </c>
      <c r="C124" s="30">
        <v>135</v>
      </c>
      <c r="D124" s="30">
        <v>135</v>
      </c>
      <c r="E124" s="30">
        <v>135</v>
      </c>
      <c r="F124" s="1">
        <v>135</v>
      </c>
      <c r="G124">
        <v>135</v>
      </c>
      <c r="H124">
        <v>135</v>
      </c>
      <c r="I124">
        <v>135</v>
      </c>
      <c r="J124">
        <v>135</v>
      </c>
      <c r="K124">
        <v>135</v>
      </c>
      <c r="L124">
        <v>135</v>
      </c>
      <c r="M124">
        <v>135</v>
      </c>
      <c r="N124">
        <v>135</v>
      </c>
      <c r="O124">
        <v>135</v>
      </c>
      <c r="P124">
        <v>135</v>
      </c>
      <c r="Q124">
        <v>135</v>
      </c>
      <c r="R124">
        <v>135</v>
      </c>
      <c r="S124">
        <v>135</v>
      </c>
      <c r="T124">
        <v>135</v>
      </c>
      <c r="U124">
        <v>135</v>
      </c>
      <c r="V124">
        <v>135</v>
      </c>
      <c r="W124">
        <v>135</v>
      </c>
      <c r="X124">
        <v>135</v>
      </c>
      <c r="Y124">
        <v>135</v>
      </c>
      <c r="Z124">
        <v>135</v>
      </c>
      <c r="AA124">
        <v>135</v>
      </c>
      <c r="AB124">
        <v>135</v>
      </c>
      <c r="AC124">
        <v>135</v>
      </c>
      <c r="AD124">
        <v>135</v>
      </c>
      <c r="AE124">
        <v>135</v>
      </c>
    </row>
    <row r="125" spans="1:31" x14ac:dyDescent="0.25">
      <c r="A125" s="5"/>
      <c r="B125" s="5" t="s">
        <v>46</v>
      </c>
      <c r="C125" s="30">
        <v>3</v>
      </c>
      <c r="D125" s="30">
        <v>3</v>
      </c>
      <c r="E125" s="30">
        <v>3</v>
      </c>
      <c r="F125" s="1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v>3</v>
      </c>
      <c r="N125">
        <v>3</v>
      </c>
      <c r="O125">
        <v>3</v>
      </c>
      <c r="P125">
        <v>3</v>
      </c>
      <c r="Q125">
        <v>3</v>
      </c>
      <c r="R125">
        <v>3</v>
      </c>
      <c r="S125">
        <v>3</v>
      </c>
      <c r="T125">
        <v>3</v>
      </c>
      <c r="U125">
        <v>3</v>
      </c>
      <c r="V125">
        <v>3</v>
      </c>
      <c r="W125">
        <v>3</v>
      </c>
      <c r="X125">
        <v>3</v>
      </c>
      <c r="Y125">
        <v>3</v>
      </c>
      <c r="Z125">
        <v>3</v>
      </c>
      <c r="AA125">
        <v>3</v>
      </c>
      <c r="AB125">
        <v>3</v>
      </c>
      <c r="AC125">
        <v>3</v>
      </c>
      <c r="AD125">
        <v>3</v>
      </c>
      <c r="AE125">
        <v>3</v>
      </c>
    </row>
    <row r="126" spans="1:31" x14ac:dyDescent="0.25">
      <c r="A126" s="5"/>
      <c r="B126" s="5" t="s">
        <v>40</v>
      </c>
      <c r="C126" s="82" t="s">
        <v>23</v>
      </c>
      <c r="D126" s="82" t="s">
        <v>23</v>
      </c>
      <c r="E126" s="82" t="s">
        <v>23</v>
      </c>
      <c r="F126" s="83" t="s">
        <v>23</v>
      </c>
      <c r="G126" s="83" t="s">
        <v>23</v>
      </c>
      <c r="H126" s="83" t="s">
        <v>23</v>
      </c>
      <c r="I126" s="83" t="s">
        <v>23</v>
      </c>
      <c r="J126" s="83" t="s">
        <v>23</v>
      </c>
      <c r="K126" s="83" t="s">
        <v>23</v>
      </c>
      <c r="L126" s="83" t="s">
        <v>23</v>
      </c>
      <c r="M126" s="83" t="s">
        <v>23</v>
      </c>
      <c r="N126" s="83" t="s">
        <v>23</v>
      </c>
      <c r="O126" s="83" t="s">
        <v>23</v>
      </c>
      <c r="P126" s="83" t="s">
        <v>23</v>
      </c>
      <c r="Q126" s="83" t="s">
        <v>23</v>
      </c>
      <c r="R126" s="83" t="s">
        <v>23</v>
      </c>
      <c r="S126" s="83" t="s">
        <v>23</v>
      </c>
      <c r="T126" s="83" t="s">
        <v>23</v>
      </c>
      <c r="U126" s="83" t="s">
        <v>23</v>
      </c>
      <c r="V126" s="83" t="s">
        <v>23</v>
      </c>
      <c r="W126" s="83" t="s">
        <v>23</v>
      </c>
      <c r="X126" s="83" t="s">
        <v>23</v>
      </c>
      <c r="Y126" s="83" t="s">
        <v>23</v>
      </c>
      <c r="Z126" s="83" t="s">
        <v>23</v>
      </c>
      <c r="AA126" s="83" t="s">
        <v>23</v>
      </c>
      <c r="AB126" s="83" t="s">
        <v>23</v>
      </c>
      <c r="AC126" s="83" t="s">
        <v>23</v>
      </c>
      <c r="AD126" s="83" t="s">
        <v>23</v>
      </c>
      <c r="AE126" s="83" t="s">
        <v>23</v>
      </c>
    </row>
    <row r="127" spans="1:31" x14ac:dyDescent="0.25">
      <c r="A127" s="5"/>
      <c r="B127" s="5" t="s">
        <v>48</v>
      </c>
      <c r="C127" s="82" t="s">
        <v>23</v>
      </c>
      <c r="D127" s="82" t="s">
        <v>23</v>
      </c>
      <c r="E127" s="82" t="s">
        <v>23</v>
      </c>
      <c r="F127" s="83" t="s">
        <v>23</v>
      </c>
      <c r="G127" s="83" t="s">
        <v>23</v>
      </c>
      <c r="H127" s="83" t="s">
        <v>23</v>
      </c>
      <c r="I127" s="83" t="s">
        <v>23</v>
      </c>
      <c r="J127" s="83" t="s">
        <v>23</v>
      </c>
      <c r="K127" s="83" t="s">
        <v>23</v>
      </c>
      <c r="L127" s="83" t="s">
        <v>23</v>
      </c>
      <c r="M127" s="83" t="s">
        <v>23</v>
      </c>
      <c r="N127" s="83" t="s">
        <v>23</v>
      </c>
      <c r="O127" s="83" t="s">
        <v>23</v>
      </c>
      <c r="P127" s="83" t="s">
        <v>23</v>
      </c>
      <c r="Q127" s="83" t="s">
        <v>23</v>
      </c>
      <c r="R127" s="83" t="s">
        <v>23</v>
      </c>
      <c r="S127" s="83" t="s">
        <v>23</v>
      </c>
      <c r="T127" s="83" t="s">
        <v>23</v>
      </c>
      <c r="U127" s="83" t="s">
        <v>23</v>
      </c>
      <c r="V127" s="83" t="s">
        <v>23</v>
      </c>
      <c r="W127" s="83" t="s">
        <v>23</v>
      </c>
      <c r="X127" s="83" t="s">
        <v>23</v>
      </c>
      <c r="Y127" s="83" t="s">
        <v>23</v>
      </c>
      <c r="Z127" s="83" t="s">
        <v>23</v>
      </c>
      <c r="AA127" s="83" t="s">
        <v>23</v>
      </c>
      <c r="AB127" s="83" t="s">
        <v>23</v>
      </c>
      <c r="AC127" s="83" t="s">
        <v>23</v>
      </c>
      <c r="AD127" s="83" t="s">
        <v>23</v>
      </c>
      <c r="AE127" s="83" t="s">
        <v>23</v>
      </c>
    </row>
    <row r="128" spans="1:31" x14ac:dyDescent="0.25">
      <c r="A128" s="5"/>
      <c r="B128" s="5" t="s">
        <v>54</v>
      </c>
      <c r="C128" s="30">
        <v>166</v>
      </c>
      <c r="D128" s="30">
        <v>166</v>
      </c>
      <c r="E128" s="30">
        <v>166</v>
      </c>
      <c r="F128" s="1">
        <v>166</v>
      </c>
      <c r="G128">
        <v>166</v>
      </c>
      <c r="H128">
        <v>166</v>
      </c>
      <c r="I128">
        <v>166</v>
      </c>
      <c r="J128">
        <v>166</v>
      </c>
      <c r="K128">
        <v>166</v>
      </c>
      <c r="L128">
        <v>166</v>
      </c>
      <c r="M128">
        <v>166</v>
      </c>
      <c r="N128">
        <v>166</v>
      </c>
      <c r="O128">
        <v>166</v>
      </c>
      <c r="P128">
        <v>166</v>
      </c>
      <c r="Q128">
        <v>166</v>
      </c>
      <c r="R128">
        <v>166</v>
      </c>
      <c r="S128">
        <v>166</v>
      </c>
      <c r="T128">
        <v>166</v>
      </c>
      <c r="U128">
        <v>166</v>
      </c>
      <c r="V128">
        <v>166</v>
      </c>
      <c r="W128">
        <v>166</v>
      </c>
      <c r="X128">
        <v>166</v>
      </c>
      <c r="Y128">
        <v>166</v>
      </c>
      <c r="Z128">
        <v>166</v>
      </c>
      <c r="AA128">
        <v>166</v>
      </c>
      <c r="AB128">
        <v>166</v>
      </c>
      <c r="AC128">
        <v>166</v>
      </c>
      <c r="AD128">
        <v>166</v>
      </c>
      <c r="AE128">
        <v>166</v>
      </c>
    </row>
    <row r="129" spans="1:31" x14ac:dyDescent="0.25">
      <c r="A129" s="5"/>
      <c r="B129" s="5" t="s">
        <v>55</v>
      </c>
      <c r="C129" s="30">
        <v>3</v>
      </c>
      <c r="D129" s="30">
        <v>3</v>
      </c>
      <c r="E129" s="30">
        <v>3</v>
      </c>
      <c r="F129" s="1">
        <v>3</v>
      </c>
      <c r="G129">
        <v>3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3</v>
      </c>
      <c r="P129">
        <v>3</v>
      </c>
      <c r="Q129">
        <v>3</v>
      </c>
      <c r="R129">
        <v>3</v>
      </c>
      <c r="S129">
        <v>3</v>
      </c>
      <c r="T129">
        <v>3</v>
      </c>
      <c r="U129">
        <v>3</v>
      </c>
      <c r="V129">
        <v>3</v>
      </c>
      <c r="W129">
        <v>3</v>
      </c>
      <c r="X129">
        <v>3</v>
      </c>
      <c r="Y129">
        <v>3</v>
      </c>
      <c r="Z129">
        <v>3</v>
      </c>
      <c r="AA129">
        <v>3</v>
      </c>
      <c r="AB129">
        <v>3</v>
      </c>
      <c r="AC129">
        <v>3</v>
      </c>
      <c r="AD129">
        <v>3</v>
      </c>
      <c r="AE129">
        <v>3</v>
      </c>
    </row>
    <row r="130" spans="1:31" x14ac:dyDescent="0.25">
      <c r="A130" s="15"/>
      <c r="B130" s="15" t="s">
        <v>56</v>
      </c>
      <c r="C130" s="53">
        <v>3</v>
      </c>
      <c r="D130" s="53">
        <v>3</v>
      </c>
      <c r="E130" s="53">
        <v>3</v>
      </c>
      <c r="F130" s="54">
        <v>3</v>
      </c>
      <c r="G130" s="2">
        <v>3</v>
      </c>
      <c r="H130" s="2">
        <v>3</v>
      </c>
      <c r="I130" s="2">
        <v>3</v>
      </c>
      <c r="J130" s="2">
        <v>3</v>
      </c>
      <c r="K130" s="2">
        <v>3</v>
      </c>
      <c r="L130" s="2">
        <v>3</v>
      </c>
      <c r="M130" s="2">
        <v>3</v>
      </c>
      <c r="N130" s="2">
        <v>3</v>
      </c>
      <c r="O130" s="2">
        <v>3</v>
      </c>
      <c r="P130" s="2">
        <v>3</v>
      </c>
      <c r="Q130" s="2">
        <v>3</v>
      </c>
      <c r="R130" s="2">
        <v>3</v>
      </c>
      <c r="S130" s="2">
        <v>3</v>
      </c>
      <c r="T130" s="2">
        <v>3</v>
      </c>
      <c r="U130" s="2">
        <v>3</v>
      </c>
      <c r="V130" s="2">
        <v>3</v>
      </c>
      <c r="W130" s="2">
        <v>3</v>
      </c>
      <c r="X130" s="2">
        <v>3</v>
      </c>
      <c r="Y130" s="2">
        <v>3</v>
      </c>
      <c r="Z130" s="2">
        <v>3</v>
      </c>
      <c r="AA130" s="2">
        <v>3</v>
      </c>
      <c r="AB130" s="2">
        <v>3</v>
      </c>
      <c r="AC130" s="2">
        <v>3</v>
      </c>
      <c r="AD130" s="2">
        <v>3</v>
      </c>
      <c r="AE130" s="2">
        <v>3</v>
      </c>
    </row>
    <row r="131" spans="1:31" x14ac:dyDescent="0.25">
      <c r="A131" s="51" t="s">
        <v>2</v>
      </c>
      <c r="B131" s="51" t="s">
        <v>208</v>
      </c>
      <c r="C131" s="30">
        <v>2</v>
      </c>
      <c r="D131" s="30">
        <v>2</v>
      </c>
      <c r="E131" s="30">
        <v>2</v>
      </c>
      <c r="F131" s="1">
        <v>2</v>
      </c>
      <c r="G131">
        <v>2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2</v>
      </c>
      <c r="X131">
        <v>2</v>
      </c>
      <c r="Y131">
        <v>2</v>
      </c>
      <c r="Z131">
        <v>2</v>
      </c>
      <c r="AA131">
        <v>2</v>
      </c>
      <c r="AB131">
        <v>2</v>
      </c>
      <c r="AC131">
        <v>2</v>
      </c>
      <c r="AD131">
        <v>2</v>
      </c>
      <c r="AE131">
        <v>2</v>
      </c>
    </row>
    <row r="132" spans="1:31" x14ac:dyDescent="0.25">
      <c r="A132" s="51"/>
      <c r="B132" s="51" t="s">
        <v>209</v>
      </c>
      <c r="C132" s="30">
        <v>19</v>
      </c>
      <c r="D132" s="30">
        <v>19</v>
      </c>
      <c r="E132" s="30">
        <v>19</v>
      </c>
      <c r="F132" s="1">
        <v>18</v>
      </c>
      <c r="G132">
        <v>18</v>
      </c>
      <c r="H132">
        <v>17</v>
      </c>
      <c r="I132">
        <v>17</v>
      </c>
      <c r="J132">
        <v>16</v>
      </c>
      <c r="K132">
        <v>16</v>
      </c>
      <c r="L132">
        <v>16</v>
      </c>
      <c r="M132">
        <v>15</v>
      </c>
      <c r="N132">
        <v>15</v>
      </c>
      <c r="O132">
        <v>14</v>
      </c>
      <c r="P132">
        <v>14</v>
      </c>
      <c r="Q132">
        <v>14</v>
      </c>
      <c r="R132">
        <v>13</v>
      </c>
      <c r="S132">
        <v>13</v>
      </c>
      <c r="T132">
        <v>13</v>
      </c>
      <c r="U132">
        <v>12</v>
      </c>
      <c r="V132">
        <v>12</v>
      </c>
      <c r="W132">
        <v>12</v>
      </c>
      <c r="X132">
        <v>11</v>
      </c>
      <c r="Y132">
        <v>11</v>
      </c>
      <c r="Z132">
        <v>11</v>
      </c>
      <c r="AA132">
        <v>10</v>
      </c>
      <c r="AB132">
        <v>10</v>
      </c>
      <c r="AC132">
        <v>10</v>
      </c>
      <c r="AD132">
        <v>9</v>
      </c>
      <c r="AE132">
        <v>9</v>
      </c>
    </row>
    <row r="133" spans="1:31" x14ac:dyDescent="0.25">
      <c r="A133" s="51"/>
      <c r="B133" s="51" t="s">
        <v>210</v>
      </c>
      <c r="C133" s="82" t="s">
        <v>23</v>
      </c>
      <c r="D133" s="82" t="s">
        <v>23</v>
      </c>
      <c r="E133" s="82" t="s">
        <v>23</v>
      </c>
      <c r="F133" s="83" t="s">
        <v>23</v>
      </c>
      <c r="G133" s="83" t="s">
        <v>23</v>
      </c>
      <c r="H133" s="83" t="s">
        <v>23</v>
      </c>
      <c r="I133" s="83" t="s">
        <v>23</v>
      </c>
      <c r="J133" s="83" t="s">
        <v>23</v>
      </c>
      <c r="K133" s="83" t="s">
        <v>23</v>
      </c>
      <c r="L133" s="83" t="s">
        <v>23</v>
      </c>
      <c r="M133" s="83" t="s">
        <v>23</v>
      </c>
      <c r="N133" s="83" t="s">
        <v>23</v>
      </c>
      <c r="O133" s="83" t="s">
        <v>23</v>
      </c>
      <c r="P133" s="83" t="s">
        <v>23</v>
      </c>
      <c r="Q133" s="83" t="s">
        <v>23</v>
      </c>
      <c r="R133" s="83" t="s">
        <v>23</v>
      </c>
      <c r="S133" s="83" t="s">
        <v>23</v>
      </c>
      <c r="T133" s="83" t="s">
        <v>23</v>
      </c>
      <c r="U133" s="83" t="s">
        <v>23</v>
      </c>
      <c r="V133" s="83" t="s">
        <v>23</v>
      </c>
      <c r="W133" s="83" t="s">
        <v>23</v>
      </c>
      <c r="X133" s="83" t="s">
        <v>23</v>
      </c>
      <c r="Y133" s="83" t="s">
        <v>23</v>
      </c>
      <c r="Z133" s="83" t="s">
        <v>23</v>
      </c>
      <c r="AA133" s="83" t="s">
        <v>23</v>
      </c>
      <c r="AB133" s="83" t="s">
        <v>23</v>
      </c>
      <c r="AC133" s="83" t="s">
        <v>23</v>
      </c>
      <c r="AD133" s="83" t="s">
        <v>23</v>
      </c>
      <c r="AE133" s="83" t="s">
        <v>23</v>
      </c>
    </row>
    <row r="134" spans="1:31" x14ac:dyDescent="0.25">
      <c r="A134" s="51"/>
      <c r="B134" s="51" t="s">
        <v>211</v>
      </c>
      <c r="C134" s="30">
        <v>23</v>
      </c>
      <c r="D134" s="30">
        <v>23</v>
      </c>
      <c r="E134" s="30">
        <v>23</v>
      </c>
      <c r="F134" s="1">
        <v>22</v>
      </c>
      <c r="G134">
        <v>21</v>
      </c>
      <c r="H134">
        <v>21</v>
      </c>
      <c r="I134">
        <v>20</v>
      </c>
      <c r="J134">
        <v>20</v>
      </c>
      <c r="K134">
        <v>19</v>
      </c>
      <c r="L134">
        <v>18</v>
      </c>
      <c r="M134">
        <v>18</v>
      </c>
      <c r="N134">
        <v>17</v>
      </c>
      <c r="O134">
        <v>17</v>
      </c>
      <c r="P134">
        <v>16</v>
      </c>
      <c r="Q134">
        <v>16</v>
      </c>
      <c r="R134">
        <v>15</v>
      </c>
      <c r="S134">
        <v>15</v>
      </c>
      <c r="T134">
        <v>15</v>
      </c>
      <c r="U134">
        <v>14</v>
      </c>
      <c r="V134">
        <v>14</v>
      </c>
      <c r="W134">
        <v>13</v>
      </c>
      <c r="X134">
        <v>13</v>
      </c>
      <c r="Y134">
        <v>12</v>
      </c>
      <c r="Z134">
        <v>12</v>
      </c>
      <c r="AA134">
        <v>11</v>
      </c>
      <c r="AB134">
        <v>11</v>
      </c>
      <c r="AC134">
        <v>10</v>
      </c>
      <c r="AD134">
        <v>10</v>
      </c>
      <c r="AE134">
        <v>9</v>
      </c>
    </row>
    <row r="135" spans="1:31" x14ac:dyDescent="0.25">
      <c r="A135" s="51"/>
      <c r="B135" s="51" t="s">
        <v>212</v>
      </c>
      <c r="C135" s="82" t="s">
        <v>23</v>
      </c>
      <c r="D135" s="82" t="s">
        <v>23</v>
      </c>
      <c r="E135" s="82" t="s">
        <v>23</v>
      </c>
      <c r="F135" s="83" t="s">
        <v>23</v>
      </c>
      <c r="G135" s="83" t="s">
        <v>23</v>
      </c>
      <c r="H135" s="83" t="s">
        <v>23</v>
      </c>
      <c r="I135" s="83" t="s">
        <v>23</v>
      </c>
      <c r="J135" s="83" t="s">
        <v>23</v>
      </c>
      <c r="K135" s="83" t="s">
        <v>23</v>
      </c>
      <c r="L135" s="83" t="s">
        <v>23</v>
      </c>
      <c r="M135" s="83" t="s">
        <v>23</v>
      </c>
      <c r="N135" s="83" t="s">
        <v>23</v>
      </c>
      <c r="O135" s="83" t="s">
        <v>23</v>
      </c>
      <c r="P135" s="83" t="s">
        <v>23</v>
      </c>
      <c r="Q135" s="83" t="s">
        <v>23</v>
      </c>
      <c r="R135" s="83" t="s">
        <v>23</v>
      </c>
      <c r="S135" s="83" t="s">
        <v>23</v>
      </c>
      <c r="T135" s="83" t="s">
        <v>23</v>
      </c>
      <c r="U135" s="83" t="s">
        <v>23</v>
      </c>
      <c r="V135" s="83" t="s">
        <v>23</v>
      </c>
      <c r="W135" s="83" t="s">
        <v>23</v>
      </c>
      <c r="X135" s="83" t="s">
        <v>23</v>
      </c>
      <c r="Y135" s="83" t="s">
        <v>23</v>
      </c>
      <c r="Z135" s="83" t="s">
        <v>23</v>
      </c>
      <c r="AA135" s="83" t="s">
        <v>23</v>
      </c>
      <c r="AB135" s="83" t="s">
        <v>23</v>
      </c>
      <c r="AC135" s="83" t="s">
        <v>23</v>
      </c>
      <c r="AD135" s="83" t="s">
        <v>23</v>
      </c>
      <c r="AE135" s="83" t="s">
        <v>23</v>
      </c>
    </row>
    <row r="136" spans="1:31" x14ac:dyDescent="0.25">
      <c r="A136" s="51"/>
      <c r="B136" s="51" t="s">
        <v>213</v>
      </c>
      <c r="C136" s="89">
        <v>1</v>
      </c>
      <c r="D136" s="89">
        <v>1</v>
      </c>
      <c r="E136" s="89">
        <v>1</v>
      </c>
      <c r="F136" s="114">
        <v>1</v>
      </c>
      <c r="G136" s="55">
        <v>1</v>
      </c>
      <c r="H136" s="55">
        <v>1</v>
      </c>
      <c r="I136" s="55">
        <v>1</v>
      </c>
      <c r="J136" s="55">
        <v>1</v>
      </c>
      <c r="K136" s="55">
        <v>1</v>
      </c>
      <c r="L136" s="55">
        <v>1</v>
      </c>
      <c r="M136" s="55">
        <v>1</v>
      </c>
      <c r="N136" s="55">
        <v>1</v>
      </c>
      <c r="O136" s="55">
        <v>1</v>
      </c>
      <c r="P136" s="55">
        <v>1</v>
      </c>
      <c r="Q136" s="55">
        <v>1</v>
      </c>
      <c r="R136" s="55">
        <v>1</v>
      </c>
      <c r="S136" s="55">
        <v>1</v>
      </c>
      <c r="T136" s="55">
        <v>1</v>
      </c>
      <c r="U136" s="55">
        <v>1</v>
      </c>
      <c r="V136" s="55">
        <v>1</v>
      </c>
      <c r="W136" s="55">
        <v>1</v>
      </c>
      <c r="X136" s="55">
        <v>1</v>
      </c>
      <c r="Y136" s="55">
        <v>1</v>
      </c>
      <c r="Z136" s="55">
        <v>1</v>
      </c>
      <c r="AA136" s="55">
        <v>1</v>
      </c>
      <c r="AB136" s="55">
        <v>1</v>
      </c>
      <c r="AC136" s="55">
        <v>1</v>
      </c>
      <c r="AD136" s="55">
        <v>1</v>
      </c>
      <c r="AE136" s="55">
        <v>1</v>
      </c>
    </row>
    <row r="137" spans="1:31" x14ac:dyDescent="0.25">
      <c r="A137" s="51"/>
      <c r="B137" s="72" t="s">
        <v>214</v>
      </c>
      <c r="C137" s="90">
        <v>13</v>
      </c>
      <c r="D137" s="90">
        <v>13</v>
      </c>
      <c r="E137" s="90">
        <v>13</v>
      </c>
      <c r="F137" s="115">
        <v>13</v>
      </c>
      <c r="G137" s="91">
        <v>13</v>
      </c>
      <c r="H137" s="91">
        <v>13</v>
      </c>
      <c r="I137" s="91">
        <v>13</v>
      </c>
      <c r="J137" s="91">
        <v>13</v>
      </c>
      <c r="K137" s="91">
        <v>13</v>
      </c>
      <c r="L137" s="91">
        <v>13</v>
      </c>
      <c r="M137" s="91">
        <v>13</v>
      </c>
      <c r="N137" s="91">
        <v>13</v>
      </c>
      <c r="O137" s="91">
        <v>13</v>
      </c>
      <c r="P137" s="91">
        <v>13</v>
      </c>
      <c r="Q137" s="91">
        <v>13</v>
      </c>
      <c r="R137" s="91">
        <v>13</v>
      </c>
      <c r="S137" s="91">
        <v>13</v>
      </c>
      <c r="T137" s="91">
        <v>13</v>
      </c>
      <c r="U137" s="91">
        <v>13</v>
      </c>
      <c r="V137" s="91">
        <v>13</v>
      </c>
      <c r="W137" s="91">
        <v>13</v>
      </c>
      <c r="X137" s="91">
        <v>13</v>
      </c>
      <c r="Y137" s="91">
        <v>13</v>
      </c>
      <c r="Z137" s="91">
        <v>13</v>
      </c>
      <c r="AA137" s="91">
        <v>13</v>
      </c>
      <c r="AB137" s="91">
        <v>13</v>
      </c>
      <c r="AC137" s="91">
        <v>13</v>
      </c>
      <c r="AD137" s="91">
        <v>13</v>
      </c>
      <c r="AE137" s="91">
        <v>13</v>
      </c>
    </row>
    <row r="138" spans="1:31" x14ac:dyDescent="0.25">
      <c r="A138" s="51"/>
      <c r="B138" t="s">
        <v>215</v>
      </c>
      <c r="C138" s="82" t="s">
        <v>23</v>
      </c>
      <c r="D138" s="82" t="s">
        <v>23</v>
      </c>
      <c r="E138" s="82" t="s">
        <v>23</v>
      </c>
      <c r="F138" s="83" t="s">
        <v>23</v>
      </c>
      <c r="G138" s="83" t="s">
        <v>23</v>
      </c>
      <c r="H138" s="83" t="s">
        <v>23</v>
      </c>
      <c r="I138" s="83" t="s">
        <v>23</v>
      </c>
      <c r="J138" s="83" t="s">
        <v>23</v>
      </c>
      <c r="K138" s="83" t="s">
        <v>23</v>
      </c>
      <c r="L138" s="83" t="s">
        <v>23</v>
      </c>
      <c r="M138" s="83" t="s">
        <v>23</v>
      </c>
      <c r="N138" s="83" t="s">
        <v>23</v>
      </c>
      <c r="O138" s="83" t="s">
        <v>23</v>
      </c>
      <c r="P138" s="83" t="s">
        <v>23</v>
      </c>
      <c r="Q138" s="83" t="s">
        <v>23</v>
      </c>
      <c r="R138" s="83" t="s">
        <v>23</v>
      </c>
      <c r="S138" s="83" t="s">
        <v>23</v>
      </c>
      <c r="T138" s="83" t="s">
        <v>23</v>
      </c>
      <c r="U138" s="83" t="s">
        <v>23</v>
      </c>
      <c r="V138" s="83" t="s">
        <v>23</v>
      </c>
      <c r="W138" s="83" t="s">
        <v>23</v>
      </c>
      <c r="X138" s="83" t="s">
        <v>23</v>
      </c>
      <c r="Y138" s="83" t="s">
        <v>23</v>
      </c>
      <c r="Z138" s="83" t="s">
        <v>23</v>
      </c>
      <c r="AA138" s="83" t="s">
        <v>23</v>
      </c>
      <c r="AB138" s="83" t="s">
        <v>23</v>
      </c>
      <c r="AC138" s="83" t="s">
        <v>23</v>
      </c>
      <c r="AD138" s="83" t="s">
        <v>23</v>
      </c>
      <c r="AE138" s="83" t="s">
        <v>23</v>
      </c>
    </row>
    <row r="139" spans="1:31" x14ac:dyDescent="0.25">
      <c r="A139" s="51"/>
      <c r="B139" t="s">
        <v>216</v>
      </c>
      <c r="C139" s="82" t="s">
        <v>23</v>
      </c>
      <c r="D139" s="82" t="s">
        <v>23</v>
      </c>
      <c r="E139" s="82" t="s">
        <v>23</v>
      </c>
      <c r="F139" s="83" t="s">
        <v>23</v>
      </c>
      <c r="G139" s="83" t="s">
        <v>23</v>
      </c>
      <c r="H139" s="83" t="s">
        <v>23</v>
      </c>
      <c r="I139" s="83" t="s">
        <v>23</v>
      </c>
      <c r="J139" s="83" t="s">
        <v>23</v>
      </c>
      <c r="K139" s="83" t="s">
        <v>23</v>
      </c>
      <c r="L139" s="83" t="s">
        <v>23</v>
      </c>
      <c r="M139" s="83" t="s">
        <v>23</v>
      </c>
      <c r="N139" s="83" t="s">
        <v>23</v>
      </c>
      <c r="O139" s="83" t="s">
        <v>23</v>
      </c>
      <c r="P139" s="83" t="s">
        <v>23</v>
      </c>
      <c r="Q139" s="83" t="s">
        <v>23</v>
      </c>
      <c r="R139" s="83" t="s">
        <v>23</v>
      </c>
      <c r="S139" s="83" t="s">
        <v>23</v>
      </c>
      <c r="T139" s="83" t="s">
        <v>23</v>
      </c>
      <c r="U139" s="83" t="s">
        <v>23</v>
      </c>
      <c r="V139" s="83" t="s">
        <v>23</v>
      </c>
      <c r="W139" s="83" t="s">
        <v>23</v>
      </c>
      <c r="X139" s="83" t="s">
        <v>23</v>
      </c>
      <c r="Y139" s="83" t="s">
        <v>23</v>
      </c>
      <c r="Z139" s="83" t="s">
        <v>23</v>
      </c>
      <c r="AA139" s="83" t="s">
        <v>23</v>
      </c>
      <c r="AB139" s="83" t="s">
        <v>23</v>
      </c>
      <c r="AC139" s="83" t="s">
        <v>23</v>
      </c>
      <c r="AD139" s="83" t="s">
        <v>23</v>
      </c>
      <c r="AE139" s="83" t="s">
        <v>23</v>
      </c>
    </row>
    <row r="140" spans="1:31" x14ac:dyDescent="0.25">
      <c r="A140" s="51"/>
      <c r="B140" s="2" t="s">
        <v>217</v>
      </c>
      <c r="C140" s="81" t="s">
        <v>23</v>
      </c>
      <c r="D140" s="81" t="s">
        <v>23</v>
      </c>
      <c r="E140" s="81" t="s">
        <v>23</v>
      </c>
      <c r="F140" s="84" t="s">
        <v>23</v>
      </c>
      <c r="G140" s="84" t="s">
        <v>23</v>
      </c>
      <c r="H140" s="84" t="s">
        <v>23</v>
      </c>
      <c r="I140" s="84" t="s">
        <v>23</v>
      </c>
      <c r="J140" s="84" t="s">
        <v>23</v>
      </c>
      <c r="K140" s="84" t="s">
        <v>23</v>
      </c>
      <c r="L140" s="84" t="s">
        <v>23</v>
      </c>
      <c r="M140" s="84" t="s">
        <v>23</v>
      </c>
      <c r="N140" s="84" t="s">
        <v>23</v>
      </c>
      <c r="O140" s="84" t="s">
        <v>23</v>
      </c>
      <c r="P140" s="84" t="s">
        <v>23</v>
      </c>
      <c r="Q140" s="84" t="s">
        <v>23</v>
      </c>
      <c r="R140" s="84" t="s">
        <v>23</v>
      </c>
      <c r="S140" s="84" t="s">
        <v>23</v>
      </c>
      <c r="T140" s="84" t="s">
        <v>23</v>
      </c>
      <c r="U140" s="84" t="s">
        <v>23</v>
      </c>
      <c r="V140" s="84" t="s">
        <v>23</v>
      </c>
      <c r="W140" s="84" t="s">
        <v>23</v>
      </c>
      <c r="X140" s="84" t="s">
        <v>23</v>
      </c>
      <c r="Y140" s="84" t="s">
        <v>23</v>
      </c>
      <c r="Z140" s="84" t="s">
        <v>23</v>
      </c>
      <c r="AA140" s="84" t="s">
        <v>23</v>
      </c>
      <c r="AB140" s="84" t="s">
        <v>23</v>
      </c>
      <c r="AC140" s="84" t="s">
        <v>23</v>
      </c>
      <c r="AD140" s="84" t="s">
        <v>23</v>
      </c>
      <c r="AE140" s="84" t="s">
        <v>23</v>
      </c>
    </row>
    <row r="141" spans="1:31" x14ac:dyDescent="0.25">
      <c r="A141" s="51"/>
      <c r="B141" s="51" t="s">
        <v>203</v>
      </c>
      <c r="C141" s="30">
        <v>23</v>
      </c>
      <c r="D141" s="30">
        <v>23</v>
      </c>
      <c r="E141" s="30">
        <v>23</v>
      </c>
      <c r="F141" s="1">
        <v>22</v>
      </c>
      <c r="G141">
        <v>22</v>
      </c>
      <c r="H141">
        <v>21</v>
      </c>
      <c r="I141">
        <v>20</v>
      </c>
      <c r="J141">
        <v>20</v>
      </c>
      <c r="K141">
        <v>19</v>
      </c>
      <c r="L141">
        <v>19</v>
      </c>
      <c r="M141">
        <v>18</v>
      </c>
      <c r="N141">
        <v>18</v>
      </c>
      <c r="O141">
        <v>17</v>
      </c>
      <c r="P141">
        <v>17</v>
      </c>
      <c r="Q141">
        <v>16</v>
      </c>
      <c r="R141">
        <v>16</v>
      </c>
      <c r="S141">
        <v>16</v>
      </c>
      <c r="T141">
        <v>15</v>
      </c>
      <c r="U141">
        <v>15</v>
      </c>
      <c r="V141">
        <v>14</v>
      </c>
      <c r="W141">
        <v>14</v>
      </c>
      <c r="X141">
        <v>13</v>
      </c>
      <c r="Y141">
        <v>13</v>
      </c>
      <c r="Z141">
        <v>12</v>
      </c>
      <c r="AA141">
        <v>12</v>
      </c>
      <c r="AB141">
        <v>12</v>
      </c>
      <c r="AC141">
        <v>11</v>
      </c>
      <c r="AD141">
        <v>11</v>
      </c>
      <c r="AE141">
        <v>10</v>
      </c>
    </row>
    <row r="142" spans="1:31" x14ac:dyDescent="0.25">
      <c r="A142" s="51"/>
      <c r="B142" s="51" t="s">
        <v>204</v>
      </c>
      <c r="C142" s="30">
        <v>28</v>
      </c>
      <c r="D142" s="30">
        <v>28</v>
      </c>
      <c r="E142" s="30">
        <v>28</v>
      </c>
      <c r="F142" s="1">
        <v>28</v>
      </c>
      <c r="G142">
        <v>27</v>
      </c>
      <c r="H142">
        <v>27</v>
      </c>
      <c r="I142">
        <v>27</v>
      </c>
      <c r="J142">
        <v>27</v>
      </c>
      <c r="K142">
        <v>26</v>
      </c>
      <c r="L142">
        <v>26</v>
      </c>
      <c r="M142">
        <v>26</v>
      </c>
      <c r="N142">
        <v>26</v>
      </c>
      <c r="O142">
        <v>25</v>
      </c>
      <c r="P142">
        <v>25</v>
      </c>
      <c r="Q142">
        <v>25</v>
      </c>
      <c r="R142">
        <v>25</v>
      </c>
      <c r="S142">
        <v>25</v>
      </c>
      <c r="T142">
        <v>24</v>
      </c>
      <c r="U142">
        <v>24</v>
      </c>
      <c r="V142">
        <v>24</v>
      </c>
      <c r="W142">
        <v>24</v>
      </c>
      <c r="X142">
        <v>24</v>
      </c>
      <c r="Y142">
        <v>23</v>
      </c>
      <c r="Z142">
        <v>23</v>
      </c>
      <c r="AA142">
        <v>23</v>
      </c>
      <c r="AB142">
        <v>23</v>
      </c>
      <c r="AC142">
        <v>22</v>
      </c>
      <c r="AD142">
        <v>22</v>
      </c>
      <c r="AE142">
        <v>22</v>
      </c>
    </row>
    <row r="143" spans="1:31" x14ac:dyDescent="0.25">
      <c r="A143" s="51"/>
      <c r="B143" s="51" t="s">
        <v>205</v>
      </c>
      <c r="C143" s="82" t="s">
        <v>23</v>
      </c>
      <c r="D143" s="82" t="s">
        <v>23</v>
      </c>
      <c r="E143" s="82" t="s">
        <v>23</v>
      </c>
      <c r="F143" s="83" t="s">
        <v>23</v>
      </c>
      <c r="G143" s="83" t="s">
        <v>23</v>
      </c>
      <c r="H143" s="83" t="s">
        <v>23</v>
      </c>
      <c r="I143" s="83" t="s">
        <v>23</v>
      </c>
      <c r="J143" s="83" t="s">
        <v>23</v>
      </c>
      <c r="K143" s="83" t="s">
        <v>23</v>
      </c>
      <c r="L143" s="83" t="s">
        <v>23</v>
      </c>
      <c r="M143" s="83" t="s">
        <v>23</v>
      </c>
      <c r="N143" s="83" t="s">
        <v>23</v>
      </c>
      <c r="O143" s="83" t="s">
        <v>23</v>
      </c>
      <c r="P143" s="83" t="s">
        <v>23</v>
      </c>
      <c r="Q143" s="83" t="s">
        <v>23</v>
      </c>
      <c r="R143" s="83" t="s">
        <v>23</v>
      </c>
      <c r="S143" s="83" t="s">
        <v>23</v>
      </c>
      <c r="T143" s="83" t="s">
        <v>23</v>
      </c>
      <c r="U143" s="83" t="s">
        <v>23</v>
      </c>
      <c r="V143" s="83" t="s">
        <v>23</v>
      </c>
      <c r="W143" s="83" t="s">
        <v>23</v>
      </c>
      <c r="X143" s="83" t="s">
        <v>23</v>
      </c>
      <c r="Y143" s="83" t="s">
        <v>23</v>
      </c>
      <c r="Z143" s="83" t="s">
        <v>23</v>
      </c>
      <c r="AA143" s="83" t="s">
        <v>23</v>
      </c>
      <c r="AB143" s="83" t="s">
        <v>23</v>
      </c>
      <c r="AC143" s="83" t="s">
        <v>23</v>
      </c>
      <c r="AD143" s="83" t="s">
        <v>23</v>
      </c>
      <c r="AE143" s="83" t="s">
        <v>23</v>
      </c>
    </row>
    <row r="144" spans="1:31" x14ac:dyDescent="0.25">
      <c r="A144" s="51"/>
      <c r="B144" s="72" t="s">
        <v>206</v>
      </c>
      <c r="C144" s="81" t="s">
        <v>23</v>
      </c>
      <c r="D144" s="81" t="s">
        <v>23</v>
      </c>
      <c r="E144" s="81" t="s">
        <v>23</v>
      </c>
      <c r="F144" s="84" t="s">
        <v>23</v>
      </c>
      <c r="G144" s="84" t="s">
        <v>23</v>
      </c>
      <c r="H144" s="84" t="s">
        <v>23</v>
      </c>
      <c r="I144" s="84" t="s">
        <v>23</v>
      </c>
      <c r="J144" s="84" t="s">
        <v>23</v>
      </c>
      <c r="K144" s="84" t="s">
        <v>23</v>
      </c>
      <c r="L144" s="84" t="s">
        <v>23</v>
      </c>
      <c r="M144" s="84" t="s">
        <v>23</v>
      </c>
      <c r="N144" s="84" t="s">
        <v>23</v>
      </c>
      <c r="O144" s="84" t="s">
        <v>23</v>
      </c>
      <c r="P144" s="84" t="s">
        <v>23</v>
      </c>
      <c r="Q144" s="84" t="s">
        <v>23</v>
      </c>
      <c r="R144" s="84" t="s">
        <v>23</v>
      </c>
      <c r="S144" s="84" t="s">
        <v>23</v>
      </c>
      <c r="T144" s="84" t="s">
        <v>23</v>
      </c>
      <c r="U144" s="84" t="s">
        <v>23</v>
      </c>
      <c r="V144" s="84" t="s">
        <v>23</v>
      </c>
      <c r="W144" s="84" t="s">
        <v>23</v>
      </c>
      <c r="X144" s="84" t="s">
        <v>23</v>
      </c>
      <c r="Y144" s="84" t="s">
        <v>23</v>
      </c>
      <c r="Z144" s="84" t="s">
        <v>23</v>
      </c>
      <c r="AA144" s="84" t="s">
        <v>23</v>
      </c>
      <c r="AB144" s="84" t="s">
        <v>23</v>
      </c>
      <c r="AC144" s="84" t="s">
        <v>23</v>
      </c>
      <c r="AD144" s="84" t="s">
        <v>23</v>
      </c>
      <c r="AE144" s="84" t="s">
        <v>23</v>
      </c>
    </row>
    <row r="145" spans="1:31" x14ac:dyDescent="0.25">
      <c r="A145" s="72"/>
      <c r="B145" s="72" t="s">
        <v>207</v>
      </c>
      <c r="C145" s="81" t="s">
        <v>23</v>
      </c>
      <c r="D145" s="81" t="s">
        <v>23</v>
      </c>
      <c r="E145" s="81" t="s">
        <v>23</v>
      </c>
      <c r="F145" s="84" t="s">
        <v>23</v>
      </c>
      <c r="G145" s="84" t="s">
        <v>23</v>
      </c>
      <c r="H145" s="84" t="s">
        <v>23</v>
      </c>
      <c r="I145" s="84" t="s">
        <v>23</v>
      </c>
      <c r="J145" s="84" t="s">
        <v>23</v>
      </c>
      <c r="K145" s="84" t="s">
        <v>23</v>
      </c>
      <c r="L145" s="84" t="s">
        <v>23</v>
      </c>
      <c r="M145" s="84" t="s">
        <v>23</v>
      </c>
      <c r="N145" s="84" t="s">
        <v>23</v>
      </c>
      <c r="O145" s="84" t="s">
        <v>23</v>
      </c>
      <c r="P145" s="84" t="s">
        <v>23</v>
      </c>
      <c r="Q145" s="84" t="s">
        <v>23</v>
      </c>
      <c r="R145" s="84" t="s">
        <v>23</v>
      </c>
      <c r="S145" s="84" t="s">
        <v>23</v>
      </c>
      <c r="T145" s="84" t="s">
        <v>23</v>
      </c>
      <c r="U145" s="84" t="s">
        <v>23</v>
      </c>
      <c r="V145" s="84" t="s">
        <v>23</v>
      </c>
      <c r="W145" s="84" t="s">
        <v>23</v>
      </c>
      <c r="X145" s="84" t="s">
        <v>23</v>
      </c>
      <c r="Y145" s="84" t="s">
        <v>23</v>
      </c>
      <c r="Z145" s="84" t="s">
        <v>23</v>
      </c>
      <c r="AA145" s="84" t="s">
        <v>23</v>
      </c>
      <c r="AB145" s="84" t="s">
        <v>23</v>
      </c>
      <c r="AC145" s="84" t="s">
        <v>23</v>
      </c>
      <c r="AD145" s="84" t="s">
        <v>23</v>
      </c>
      <c r="AE145" s="84" t="s">
        <v>23</v>
      </c>
    </row>
    <row r="146" spans="1:31" x14ac:dyDescent="0.25">
      <c r="A146" s="5" t="s">
        <v>3</v>
      </c>
      <c r="B146" s="5" t="s">
        <v>252</v>
      </c>
      <c r="C146" s="89">
        <v>36</v>
      </c>
      <c r="D146" s="89">
        <v>0</v>
      </c>
      <c r="E146" s="89">
        <v>0</v>
      </c>
      <c r="F146" s="83" t="s">
        <v>23</v>
      </c>
      <c r="G146" s="83" t="s">
        <v>23</v>
      </c>
      <c r="H146" s="83" t="s">
        <v>23</v>
      </c>
      <c r="I146" s="83" t="s">
        <v>23</v>
      </c>
      <c r="J146" s="83" t="s">
        <v>23</v>
      </c>
      <c r="K146" s="83" t="s">
        <v>23</v>
      </c>
      <c r="L146" s="83" t="s">
        <v>23</v>
      </c>
      <c r="M146" s="83" t="s">
        <v>23</v>
      </c>
      <c r="N146" s="83" t="s">
        <v>23</v>
      </c>
      <c r="O146" s="83" t="s">
        <v>23</v>
      </c>
      <c r="P146" s="83" t="s">
        <v>23</v>
      </c>
      <c r="Q146" s="83" t="s">
        <v>23</v>
      </c>
      <c r="R146" s="83" t="s">
        <v>23</v>
      </c>
      <c r="S146" s="83" t="s">
        <v>23</v>
      </c>
      <c r="T146" s="83" t="s">
        <v>23</v>
      </c>
      <c r="U146" s="83" t="s">
        <v>23</v>
      </c>
      <c r="V146" s="83" t="s">
        <v>23</v>
      </c>
      <c r="W146" s="83" t="s">
        <v>23</v>
      </c>
      <c r="X146" s="83" t="s">
        <v>23</v>
      </c>
      <c r="Y146" s="83" t="s">
        <v>23</v>
      </c>
      <c r="Z146" s="83" t="s">
        <v>23</v>
      </c>
      <c r="AA146" s="83" t="s">
        <v>23</v>
      </c>
      <c r="AB146" s="83" t="s">
        <v>23</v>
      </c>
      <c r="AC146" s="83" t="s">
        <v>23</v>
      </c>
      <c r="AD146" s="83" t="s">
        <v>23</v>
      </c>
      <c r="AE146" s="83" t="s">
        <v>23</v>
      </c>
    </row>
    <row r="147" spans="1:31" x14ac:dyDescent="0.25">
      <c r="A147" s="5"/>
      <c r="B147" s="5" t="s">
        <v>59</v>
      </c>
      <c r="C147" s="30">
        <v>16</v>
      </c>
      <c r="D147" s="30">
        <v>16</v>
      </c>
      <c r="E147" s="30">
        <v>16</v>
      </c>
      <c r="F147" s="1">
        <v>16</v>
      </c>
      <c r="G147">
        <v>15</v>
      </c>
      <c r="H147">
        <v>15</v>
      </c>
      <c r="I147">
        <v>15</v>
      </c>
      <c r="J147">
        <v>14</v>
      </c>
      <c r="K147">
        <v>14</v>
      </c>
      <c r="L147">
        <v>14</v>
      </c>
      <c r="M147">
        <v>14</v>
      </c>
      <c r="N147">
        <v>13</v>
      </c>
      <c r="O147">
        <v>13</v>
      </c>
      <c r="P147">
        <v>13</v>
      </c>
      <c r="Q147">
        <v>13</v>
      </c>
      <c r="R147">
        <v>13</v>
      </c>
      <c r="S147">
        <v>12</v>
      </c>
      <c r="T147">
        <v>12</v>
      </c>
      <c r="U147">
        <v>12</v>
      </c>
      <c r="V147">
        <v>12</v>
      </c>
      <c r="W147">
        <v>12</v>
      </c>
      <c r="X147">
        <v>11</v>
      </c>
      <c r="Y147">
        <v>11</v>
      </c>
      <c r="Z147">
        <v>11</v>
      </c>
      <c r="AA147">
        <v>11</v>
      </c>
      <c r="AB147">
        <v>11</v>
      </c>
      <c r="AC147">
        <v>10</v>
      </c>
      <c r="AD147">
        <v>10</v>
      </c>
      <c r="AE147">
        <v>10</v>
      </c>
    </row>
    <row r="148" spans="1:31" x14ac:dyDescent="0.25">
      <c r="A148" s="5"/>
      <c r="B148" s="5" t="s">
        <v>60</v>
      </c>
      <c r="C148" s="30">
        <v>1</v>
      </c>
      <c r="D148" s="30">
        <v>1</v>
      </c>
      <c r="E148" s="30">
        <v>1</v>
      </c>
      <c r="F148" s="1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</row>
    <row r="149" spans="1:31" x14ac:dyDescent="0.25">
      <c r="A149" s="5"/>
      <c r="B149" s="5" t="s">
        <v>57</v>
      </c>
      <c r="C149" s="82" t="s">
        <v>23</v>
      </c>
      <c r="D149" s="82" t="s">
        <v>23</v>
      </c>
      <c r="E149" s="82" t="s">
        <v>23</v>
      </c>
      <c r="F149" s="83" t="s">
        <v>23</v>
      </c>
      <c r="G149" s="83" t="s">
        <v>23</v>
      </c>
      <c r="H149" s="83" t="s">
        <v>23</v>
      </c>
      <c r="I149" s="83" t="s">
        <v>23</v>
      </c>
      <c r="J149" s="83" t="s">
        <v>23</v>
      </c>
      <c r="K149" s="83" t="s">
        <v>23</v>
      </c>
      <c r="L149" s="83" t="s">
        <v>23</v>
      </c>
      <c r="M149" s="83" t="s">
        <v>23</v>
      </c>
      <c r="N149" s="83" t="s">
        <v>23</v>
      </c>
      <c r="O149" s="83" t="s">
        <v>23</v>
      </c>
      <c r="P149" s="83" t="s">
        <v>23</v>
      </c>
      <c r="Q149" s="83" t="s">
        <v>23</v>
      </c>
      <c r="R149" s="83" t="s">
        <v>23</v>
      </c>
      <c r="S149" s="83" t="s">
        <v>23</v>
      </c>
      <c r="T149" s="83" t="s">
        <v>23</v>
      </c>
      <c r="U149" s="83" t="s">
        <v>23</v>
      </c>
      <c r="V149" s="83" t="s">
        <v>23</v>
      </c>
      <c r="W149" s="83" t="s">
        <v>23</v>
      </c>
      <c r="X149" s="83" t="s">
        <v>23</v>
      </c>
      <c r="Y149" s="83" t="s">
        <v>23</v>
      </c>
      <c r="Z149" s="83" t="s">
        <v>23</v>
      </c>
      <c r="AA149" s="83" t="s">
        <v>23</v>
      </c>
      <c r="AB149" s="83" t="s">
        <v>23</v>
      </c>
      <c r="AC149" s="83" t="s">
        <v>23</v>
      </c>
      <c r="AD149" s="83" t="s">
        <v>23</v>
      </c>
      <c r="AE149" s="83" t="s">
        <v>23</v>
      </c>
    </row>
    <row r="150" spans="1:31" x14ac:dyDescent="0.25">
      <c r="A150" s="5"/>
      <c r="B150" s="15" t="s">
        <v>61</v>
      </c>
      <c r="C150" s="53">
        <v>36</v>
      </c>
      <c r="D150" s="53">
        <v>36</v>
      </c>
      <c r="E150" s="53">
        <v>36</v>
      </c>
      <c r="F150" s="54">
        <v>35</v>
      </c>
      <c r="G150" s="2">
        <v>34</v>
      </c>
      <c r="H150" s="2">
        <v>33</v>
      </c>
      <c r="I150" s="2">
        <v>32</v>
      </c>
      <c r="J150" s="2">
        <v>31</v>
      </c>
      <c r="K150" s="2">
        <v>30</v>
      </c>
      <c r="L150" s="2">
        <v>29</v>
      </c>
      <c r="M150" s="2">
        <v>29</v>
      </c>
      <c r="N150" s="2">
        <v>28</v>
      </c>
      <c r="O150" s="2">
        <v>27</v>
      </c>
      <c r="P150" s="2">
        <v>27</v>
      </c>
      <c r="Q150" s="2">
        <v>26</v>
      </c>
      <c r="R150" s="2">
        <v>25</v>
      </c>
      <c r="S150" s="2">
        <v>25</v>
      </c>
      <c r="T150" s="2">
        <v>24</v>
      </c>
      <c r="U150" s="2">
        <v>23</v>
      </c>
      <c r="V150" s="2">
        <v>23</v>
      </c>
      <c r="W150" s="2">
        <v>22</v>
      </c>
      <c r="X150" s="2">
        <v>22</v>
      </c>
      <c r="Y150" s="2">
        <v>21</v>
      </c>
      <c r="Z150" s="2">
        <v>20</v>
      </c>
      <c r="AA150" s="2">
        <v>20</v>
      </c>
      <c r="AB150" s="2">
        <v>19</v>
      </c>
      <c r="AC150" s="2">
        <v>18</v>
      </c>
      <c r="AD150" s="2">
        <v>18</v>
      </c>
      <c r="AE150" s="2">
        <v>17</v>
      </c>
    </row>
    <row r="151" spans="1:31" x14ac:dyDescent="0.25">
      <c r="A151" s="51"/>
      <c r="B151" t="s">
        <v>200</v>
      </c>
      <c r="C151" s="82" t="s">
        <v>23</v>
      </c>
      <c r="D151" s="82" t="s">
        <v>23</v>
      </c>
      <c r="E151" s="82" t="s">
        <v>23</v>
      </c>
      <c r="F151" s="83" t="s">
        <v>23</v>
      </c>
      <c r="G151" s="83" t="s">
        <v>23</v>
      </c>
      <c r="H151" s="83" t="s">
        <v>23</v>
      </c>
      <c r="I151" s="83" t="s">
        <v>23</v>
      </c>
      <c r="J151" s="83" t="s">
        <v>23</v>
      </c>
      <c r="K151" s="83" t="s">
        <v>23</v>
      </c>
      <c r="L151" s="83" t="s">
        <v>23</v>
      </c>
      <c r="M151" s="83" t="s">
        <v>23</v>
      </c>
      <c r="N151" s="83" t="s">
        <v>23</v>
      </c>
      <c r="O151" s="83" t="s">
        <v>23</v>
      </c>
      <c r="P151" s="83" t="s">
        <v>23</v>
      </c>
      <c r="Q151" s="83" t="s">
        <v>23</v>
      </c>
      <c r="R151" s="83" t="s">
        <v>23</v>
      </c>
      <c r="S151" s="83" t="s">
        <v>23</v>
      </c>
      <c r="T151" s="83" t="s">
        <v>23</v>
      </c>
      <c r="U151" s="83" t="s">
        <v>23</v>
      </c>
      <c r="V151" s="83" t="s">
        <v>23</v>
      </c>
      <c r="W151" s="83" t="s">
        <v>23</v>
      </c>
      <c r="X151" s="83" t="s">
        <v>23</v>
      </c>
      <c r="Y151" s="83" t="s">
        <v>23</v>
      </c>
      <c r="Z151" s="83" t="s">
        <v>23</v>
      </c>
      <c r="AA151" s="83" t="s">
        <v>23</v>
      </c>
      <c r="AB151" s="83" t="s">
        <v>23</v>
      </c>
      <c r="AC151" s="83" t="s">
        <v>23</v>
      </c>
      <c r="AD151" s="83" t="s">
        <v>23</v>
      </c>
      <c r="AE151" s="83" t="s">
        <v>23</v>
      </c>
    </row>
    <row r="152" spans="1:31" x14ac:dyDescent="0.25">
      <c r="A152" s="5"/>
      <c r="B152" t="s">
        <v>201</v>
      </c>
      <c r="C152" s="82" t="s">
        <v>23</v>
      </c>
      <c r="D152" s="82" t="s">
        <v>23</v>
      </c>
      <c r="E152" s="82" t="s">
        <v>23</v>
      </c>
      <c r="F152" s="83" t="s">
        <v>23</v>
      </c>
      <c r="G152" s="83" t="s">
        <v>23</v>
      </c>
      <c r="H152" s="83" t="s">
        <v>23</v>
      </c>
      <c r="I152" s="83" t="s">
        <v>23</v>
      </c>
      <c r="J152" s="83" t="s">
        <v>23</v>
      </c>
      <c r="K152" s="83" t="s">
        <v>23</v>
      </c>
      <c r="L152" s="83" t="s">
        <v>23</v>
      </c>
      <c r="M152" s="83" t="s">
        <v>23</v>
      </c>
      <c r="N152" s="83" t="s">
        <v>23</v>
      </c>
      <c r="O152" s="83" t="s">
        <v>23</v>
      </c>
      <c r="P152" s="83" t="s">
        <v>23</v>
      </c>
      <c r="Q152" s="83" t="s">
        <v>23</v>
      </c>
      <c r="R152" s="83" t="s">
        <v>23</v>
      </c>
      <c r="S152" s="83" t="s">
        <v>23</v>
      </c>
      <c r="T152" s="83" t="s">
        <v>23</v>
      </c>
      <c r="U152" s="83" t="s">
        <v>23</v>
      </c>
      <c r="V152" s="83" t="s">
        <v>23</v>
      </c>
      <c r="W152" s="83" t="s">
        <v>23</v>
      </c>
      <c r="X152" s="83" t="s">
        <v>23</v>
      </c>
      <c r="Y152" s="83" t="s">
        <v>23</v>
      </c>
      <c r="Z152" s="83" t="s">
        <v>23</v>
      </c>
      <c r="AA152" s="83" t="s">
        <v>23</v>
      </c>
      <c r="AB152" s="83" t="s">
        <v>23</v>
      </c>
      <c r="AC152" s="83" t="s">
        <v>23</v>
      </c>
      <c r="AD152" s="83" t="s">
        <v>23</v>
      </c>
      <c r="AE152" s="83" t="s">
        <v>23</v>
      </c>
    </row>
    <row r="153" spans="1:31" x14ac:dyDescent="0.25">
      <c r="A153" s="15"/>
      <c r="B153" s="2" t="s">
        <v>202</v>
      </c>
      <c r="C153" s="81" t="s">
        <v>23</v>
      </c>
      <c r="D153" s="81" t="s">
        <v>23</v>
      </c>
      <c r="E153" s="81" t="s">
        <v>23</v>
      </c>
      <c r="F153" s="84" t="s">
        <v>23</v>
      </c>
      <c r="G153" s="84" t="s">
        <v>23</v>
      </c>
      <c r="H153" s="84" t="s">
        <v>23</v>
      </c>
      <c r="I153" s="84" t="s">
        <v>23</v>
      </c>
      <c r="J153" s="84" t="s">
        <v>23</v>
      </c>
      <c r="K153" s="84" t="s">
        <v>23</v>
      </c>
      <c r="L153" s="84" t="s">
        <v>23</v>
      </c>
      <c r="M153" s="84" t="s">
        <v>23</v>
      </c>
      <c r="N153" s="84" t="s">
        <v>23</v>
      </c>
      <c r="O153" s="84" t="s">
        <v>23</v>
      </c>
      <c r="P153" s="84" t="s">
        <v>23</v>
      </c>
      <c r="Q153" s="84" t="s">
        <v>23</v>
      </c>
      <c r="R153" s="84" t="s">
        <v>23</v>
      </c>
      <c r="S153" s="84" t="s">
        <v>23</v>
      </c>
      <c r="T153" s="84" t="s">
        <v>23</v>
      </c>
      <c r="U153" s="84" t="s">
        <v>23</v>
      </c>
      <c r="V153" s="84" t="s">
        <v>23</v>
      </c>
      <c r="W153" s="84" t="s">
        <v>23</v>
      </c>
      <c r="X153" s="84" t="s">
        <v>23</v>
      </c>
      <c r="Y153" s="84" t="s">
        <v>23</v>
      </c>
      <c r="Z153" s="84" t="s">
        <v>23</v>
      </c>
      <c r="AA153" s="84" t="s">
        <v>23</v>
      </c>
      <c r="AB153" s="84" t="s">
        <v>23</v>
      </c>
      <c r="AC153" s="84" t="s">
        <v>23</v>
      </c>
      <c r="AD153" s="84" t="s">
        <v>23</v>
      </c>
      <c r="AE153" s="84" t="s">
        <v>23</v>
      </c>
    </row>
    <row r="154" spans="1:31" x14ac:dyDescent="0.25">
      <c r="A154" s="5" t="s">
        <v>4</v>
      </c>
      <c r="B154" s="24" t="s">
        <v>252</v>
      </c>
      <c r="C154" s="30">
        <v>20</v>
      </c>
      <c r="D154" s="30">
        <v>0</v>
      </c>
      <c r="E154" s="30">
        <v>0</v>
      </c>
      <c r="F154" t="s">
        <v>23</v>
      </c>
      <c r="G154" s="83" t="s">
        <v>23</v>
      </c>
      <c r="H154" s="83" t="s">
        <v>23</v>
      </c>
      <c r="I154" s="83" t="s">
        <v>23</v>
      </c>
      <c r="J154" s="83" t="s">
        <v>23</v>
      </c>
      <c r="K154" s="83" t="s">
        <v>23</v>
      </c>
      <c r="L154" s="83" t="s">
        <v>23</v>
      </c>
      <c r="M154" s="83" t="s">
        <v>23</v>
      </c>
      <c r="N154" s="83" t="s">
        <v>23</v>
      </c>
      <c r="O154" s="83" t="s">
        <v>23</v>
      </c>
      <c r="P154" s="83" t="s">
        <v>23</v>
      </c>
      <c r="Q154" s="83" t="s">
        <v>23</v>
      </c>
      <c r="R154" s="83" t="s">
        <v>23</v>
      </c>
      <c r="S154" s="83" t="s">
        <v>23</v>
      </c>
      <c r="T154" s="83" t="s">
        <v>23</v>
      </c>
      <c r="U154" s="83" t="s">
        <v>23</v>
      </c>
      <c r="V154" s="83" t="s">
        <v>23</v>
      </c>
      <c r="W154" s="83" t="s">
        <v>23</v>
      </c>
      <c r="X154" s="83" t="s">
        <v>23</v>
      </c>
      <c r="Y154" s="83" t="s">
        <v>23</v>
      </c>
      <c r="Z154" s="83" t="s">
        <v>23</v>
      </c>
      <c r="AA154" s="83" t="s">
        <v>23</v>
      </c>
      <c r="AB154" s="83" t="s">
        <v>23</v>
      </c>
      <c r="AC154" s="83" t="s">
        <v>23</v>
      </c>
      <c r="AD154" s="83" t="s">
        <v>23</v>
      </c>
      <c r="AE154" s="83" t="s">
        <v>23</v>
      </c>
    </row>
    <row r="155" spans="1:31" x14ac:dyDescent="0.25">
      <c r="A155" s="5"/>
      <c r="B155" s="24" t="s">
        <v>60</v>
      </c>
      <c r="C155" s="30">
        <v>1</v>
      </c>
      <c r="D155" s="30">
        <v>1</v>
      </c>
      <c r="E155" s="30">
        <v>1</v>
      </c>
      <c r="F155" s="1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</row>
    <row r="156" spans="1:31" x14ac:dyDescent="0.25">
      <c r="A156" s="5"/>
      <c r="B156" s="24" t="s">
        <v>57</v>
      </c>
      <c r="C156" s="82" t="s">
        <v>23</v>
      </c>
      <c r="D156" s="82" t="s">
        <v>23</v>
      </c>
      <c r="E156" s="82" t="s">
        <v>23</v>
      </c>
      <c r="F156" s="83" t="s">
        <v>23</v>
      </c>
      <c r="G156" s="83" t="s">
        <v>23</v>
      </c>
      <c r="H156" s="83" t="s">
        <v>23</v>
      </c>
      <c r="I156" s="83" t="s">
        <v>23</v>
      </c>
      <c r="J156" s="83" t="s">
        <v>23</v>
      </c>
      <c r="K156" s="83" t="s">
        <v>23</v>
      </c>
      <c r="L156" s="83" t="s">
        <v>23</v>
      </c>
      <c r="M156" s="83" t="s">
        <v>23</v>
      </c>
      <c r="N156" s="83" t="s">
        <v>23</v>
      </c>
      <c r="O156" s="83" t="s">
        <v>23</v>
      </c>
      <c r="P156" s="83" t="s">
        <v>23</v>
      </c>
      <c r="Q156" s="83" t="s">
        <v>23</v>
      </c>
      <c r="R156" s="83" t="s">
        <v>23</v>
      </c>
      <c r="S156" s="83" t="s">
        <v>23</v>
      </c>
      <c r="T156" s="83" t="s">
        <v>23</v>
      </c>
      <c r="U156" s="83" t="s">
        <v>23</v>
      </c>
      <c r="V156" s="83" t="s">
        <v>23</v>
      </c>
      <c r="W156" s="83" t="s">
        <v>23</v>
      </c>
      <c r="X156" s="83" t="s">
        <v>23</v>
      </c>
      <c r="Y156" s="83" t="s">
        <v>23</v>
      </c>
      <c r="Z156" s="83" t="s">
        <v>23</v>
      </c>
      <c r="AA156" s="83" t="s">
        <v>23</v>
      </c>
      <c r="AB156" s="83" t="s">
        <v>23</v>
      </c>
      <c r="AC156" s="83" t="s">
        <v>23</v>
      </c>
      <c r="AD156" s="83" t="s">
        <v>23</v>
      </c>
      <c r="AE156" s="83" t="s">
        <v>23</v>
      </c>
    </row>
    <row r="157" spans="1:31" x14ac:dyDescent="0.25">
      <c r="A157" s="5"/>
      <c r="B157" s="24" t="s">
        <v>62</v>
      </c>
      <c r="C157" s="30">
        <v>11</v>
      </c>
      <c r="D157" s="30">
        <v>8</v>
      </c>
      <c r="E157" s="30">
        <v>6</v>
      </c>
      <c r="F157" s="1">
        <v>7</v>
      </c>
      <c r="G157">
        <v>8</v>
      </c>
      <c r="H157">
        <v>8</v>
      </c>
      <c r="I157">
        <v>8</v>
      </c>
      <c r="J157">
        <v>8</v>
      </c>
      <c r="K157">
        <v>8</v>
      </c>
      <c r="L157">
        <v>8</v>
      </c>
      <c r="M157">
        <v>8</v>
      </c>
      <c r="N157">
        <v>8</v>
      </c>
      <c r="O157">
        <v>8</v>
      </c>
      <c r="P157">
        <v>8</v>
      </c>
      <c r="Q157">
        <v>8</v>
      </c>
      <c r="R157">
        <v>8</v>
      </c>
      <c r="S157">
        <v>8</v>
      </c>
      <c r="T157">
        <v>8</v>
      </c>
      <c r="U157">
        <v>8</v>
      </c>
      <c r="V157">
        <v>8</v>
      </c>
      <c r="W157">
        <v>8</v>
      </c>
      <c r="X157">
        <v>8</v>
      </c>
      <c r="Y157">
        <v>8</v>
      </c>
      <c r="Z157">
        <v>8</v>
      </c>
      <c r="AA157">
        <v>8</v>
      </c>
      <c r="AB157">
        <v>8</v>
      </c>
      <c r="AC157">
        <v>8</v>
      </c>
      <c r="AD157">
        <v>8</v>
      </c>
      <c r="AE157">
        <v>8</v>
      </c>
    </row>
    <row r="158" spans="1:31" x14ac:dyDescent="0.25">
      <c r="A158" s="23"/>
      <c r="B158" s="24" t="s">
        <v>63</v>
      </c>
      <c r="C158" s="30">
        <v>20</v>
      </c>
      <c r="D158" s="30">
        <v>12</v>
      </c>
      <c r="E158" s="30">
        <v>9</v>
      </c>
      <c r="F158" s="1">
        <v>9</v>
      </c>
      <c r="G158">
        <v>9</v>
      </c>
      <c r="H158">
        <v>10</v>
      </c>
      <c r="I158">
        <v>10</v>
      </c>
      <c r="J158">
        <v>10</v>
      </c>
      <c r="K158">
        <v>10</v>
      </c>
      <c r="L158">
        <v>10</v>
      </c>
      <c r="M158">
        <v>10</v>
      </c>
      <c r="N158">
        <v>10</v>
      </c>
      <c r="O158">
        <v>10</v>
      </c>
      <c r="P158">
        <v>10</v>
      </c>
      <c r="Q158">
        <v>10</v>
      </c>
      <c r="R158">
        <v>10</v>
      </c>
      <c r="S158">
        <v>10</v>
      </c>
      <c r="T158">
        <v>10</v>
      </c>
      <c r="U158">
        <v>10</v>
      </c>
      <c r="V158">
        <v>10</v>
      </c>
      <c r="W158">
        <v>10</v>
      </c>
      <c r="X158">
        <v>10</v>
      </c>
      <c r="Y158">
        <v>10</v>
      </c>
      <c r="Z158">
        <v>10</v>
      </c>
      <c r="AA158">
        <v>10</v>
      </c>
      <c r="AB158">
        <v>10</v>
      </c>
      <c r="AC158">
        <v>10</v>
      </c>
      <c r="AD158">
        <v>10</v>
      </c>
      <c r="AE158">
        <v>10</v>
      </c>
    </row>
    <row r="159" spans="1:31" x14ac:dyDescent="0.25">
      <c r="A159" s="5"/>
      <c r="B159" s="24" t="s">
        <v>151</v>
      </c>
      <c r="C159" s="30">
        <v>15</v>
      </c>
      <c r="D159" s="30">
        <v>10</v>
      </c>
      <c r="E159" s="30">
        <v>7</v>
      </c>
      <c r="F159" s="1">
        <v>7</v>
      </c>
      <c r="G159">
        <v>7</v>
      </c>
      <c r="H159">
        <v>7</v>
      </c>
      <c r="I159">
        <v>7</v>
      </c>
      <c r="J159">
        <v>7</v>
      </c>
      <c r="K159">
        <v>7</v>
      </c>
      <c r="L159">
        <v>7</v>
      </c>
      <c r="M159">
        <v>7</v>
      </c>
      <c r="N159">
        <v>7</v>
      </c>
      <c r="O159">
        <v>7</v>
      </c>
      <c r="P159">
        <v>8</v>
      </c>
      <c r="Q159">
        <v>8</v>
      </c>
      <c r="R159">
        <v>8</v>
      </c>
      <c r="S159">
        <v>8</v>
      </c>
      <c r="T159">
        <v>8</v>
      </c>
      <c r="U159">
        <v>8</v>
      </c>
      <c r="V159">
        <v>8</v>
      </c>
      <c r="W159">
        <v>8</v>
      </c>
      <c r="X159">
        <v>8</v>
      </c>
      <c r="Y159">
        <v>8</v>
      </c>
      <c r="Z159">
        <v>8</v>
      </c>
      <c r="AA159">
        <v>8</v>
      </c>
      <c r="AB159">
        <v>8</v>
      </c>
      <c r="AC159">
        <v>8</v>
      </c>
      <c r="AD159">
        <v>8</v>
      </c>
      <c r="AE159">
        <v>8</v>
      </c>
    </row>
    <row r="160" spans="1:31" x14ac:dyDescent="0.25">
      <c r="B160" s="15" t="s">
        <v>150</v>
      </c>
      <c r="C160" s="53">
        <v>9</v>
      </c>
      <c r="D160" s="53">
        <v>7</v>
      </c>
      <c r="E160" s="53">
        <v>6</v>
      </c>
      <c r="F160" s="54">
        <v>6</v>
      </c>
      <c r="G160" s="2">
        <v>6</v>
      </c>
      <c r="H160" s="2">
        <v>6</v>
      </c>
      <c r="I160" s="2">
        <v>6</v>
      </c>
      <c r="J160" s="2">
        <v>6</v>
      </c>
      <c r="K160" s="2">
        <v>6</v>
      </c>
      <c r="L160" s="2">
        <v>6</v>
      </c>
      <c r="M160" s="2">
        <v>6</v>
      </c>
      <c r="N160" s="2">
        <v>6</v>
      </c>
      <c r="O160" s="2">
        <v>6</v>
      </c>
      <c r="P160" s="2">
        <v>6</v>
      </c>
      <c r="Q160" s="2">
        <v>6</v>
      </c>
      <c r="R160" s="2">
        <v>6</v>
      </c>
      <c r="S160" s="2">
        <v>6</v>
      </c>
      <c r="T160" s="2">
        <v>6</v>
      </c>
      <c r="U160" s="2">
        <v>6</v>
      </c>
      <c r="V160" s="2">
        <v>6</v>
      </c>
      <c r="W160" s="2">
        <v>6</v>
      </c>
      <c r="X160" s="2">
        <v>6</v>
      </c>
      <c r="Y160" s="2">
        <v>6</v>
      </c>
      <c r="Z160" s="2">
        <v>6</v>
      </c>
      <c r="AA160" s="2">
        <v>6</v>
      </c>
      <c r="AB160" s="2">
        <v>6</v>
      </c>
      <c r="AC160" s="2">
        <v>6</v>
      </c>
      <c r="AD160" s="2">
        <v>6</v>
      </c>
      <c r="AE160" s="2">
        <v>6</v>
      </c>
    </row>
    <row r="161" spans="1:31" x14ac:dyDescent="0.25">
      <c r="A161" s="51"/>
      <c r="B161" t="s">
        <v>200</v>
      </c>
      <c r="C161" s="82" t="s">
        <v>23</v>
      </c>
      <c r="D161" s="82" t="s">
        <v>23</v>
      </c>
      <c r="E161" s="82" t="s">
        <v>23</v>
      </c>
      <c r="F161" s="83" t="s">
        <v>23</v>
      </c>
      <c r="G161" s="83" t="s">
        <v>23</v>
      </c>
      <c r="H161" s="83" t="s">
        <v>23</v>
      </c>
      <c r="I161" s="83" t="s">
        <v>23</v>
      </c>
      <c r="J161" s="83" t="s">
        <v>23</v>
      </c>
      <c r="K161" s="83" t="s">
        <v>23</v>
      </c>
      <c r="L161" s="83" t="s">
        <v>23</v>
      </c>
      <c r="M161" s="83" t="s">
        <v>23</v>
      </c>
      <c r="N161" s="83" t="s">
        <v>23</v>
      </c>
      <c r="O161" s="83" t="s">
        <v>23</v>
      </c>
      <c r="P161" s="83" t="s">
        <v>23</v>
      </c>
      <c r="Q161" s="83" t="s">
        <v>23</v>
      </c>
      <c r="R161" s="83" t="s">
        <v>23</v>
      </c>
      <c r="S161" s="83" t="s">
        <v>23</v>
      </c>
      <c r="T161" s="83" t="s">
        <v>23</v>
      </c>
      <c r="U161" s="83" t="s">
        <v>23</v>
      </c>
      <c r="V161" s="83" t="s">
        <v>23</v>
      </c>
      <c r="W161" s="83" t="s">
        <v>23</v>
      </c>
      <c r="X161" s="83" t="s">
        <v>23</v>
      </c>
      <c r="Y161" s="83" t="s">
        <v>23</v>
      </c>
      <c r="Z161" s="83" t="s">
        <v>23</v>
      </c>
      <c r="AA161" s="83" t="s">
        <v>23</v>
      </c>
      <c r="AB161" s="83" t="s">
        <v>23</v>
      </c>
      <c r="AC161" s="83" t="s">
        <v>23</v>
      </c>
      <c r="AD161" s="83" t="s">
        <v>23</v>
      </c>
      <c r="AE161" s="83" t="s">
        <v>23</v>
      </c>
    </row>
    <row r="162" spans="1:31" x14ac:dyDescent="0.25">
      <c r="B162" t="s">
        <v>201</v>
      </c>
      <c r="C162" s="82" t="s">
        <v>23</v>
      </c>
      <c r="D162" s="82" t="s">
        <v>23</v>
      </c>
      <c r="E162" s="82" t="s">
        <v>23</v>
      </c>
      <c r="F162" s="83" t="s">
        <v>23</v>
      </c>
      <c r="G162" s="83" t="s">
        <v>23</v>
      </c>
      <c r="H162" s="83" t="s">
        <v>23</v>
      </c>
      <c r="I162" s="83" t="s">
        <v>23</v>
      </c>
      <c r="J162" s="83" t="s">
        <v>23</v>
      </c>
      <c r="K162" s="83" t="s">
        <v>23</v>
      </c>
      <c r="L162" s="83" t="s">
        <v>23</v>
      </c>
      <c r="M162" s="83" t="s">
        <v>23</v>
      </c>
      <c r="N162" s="83" t="s">
        <v>23</v>
      </c>
      <c r="O162" s="83" t="s">
        <v>23</v>
      </c>
      <c r="P162" s="83" t="s">
        <v>23</v>
      </c>
      <c r="Q162" s="83" t="s">
        <v>23</v>
      </c>
      <c r="R162" s="83" t="s">
        <v>23</v>
      </c>
      <c r="S162" s="83" t="s">
        <v>23</v>
      </c>
      <c r="T162" s="83" t="s">
        <v>23</v>
      </c>
      <c r="U162" s="83" t="s">
        <v>23</v>
      </c>
      <c r="V162" s="83" t="s">
        <v>23</v>
      </c>
      <c r="W162" s="83" t="s">
        <v>23</v>
      </c>
      <c r="X162" s="83" t="s">
        <v>23</v>
      </c>
      <c r="Y162" s="83" t="s">
        <v>23</v>
      </c>
      <c r="Z162" s="83" t="s">
        <v>23</v>
      </c>
      <c r="AA162" s="83" t="s">
        <v>23</v>
      </c>
      <c r="AB162" s="83" t="s">
        <v>23</v>
      </c>
      <c r="AC162" s="83" t="s">
        <v>23</v>
      </c>
      <c r="AD162" s="83" t="s">
        <v>23</v>
      </c>
      <c r="AE162" s="83" t="s">
        <v>23</v>
      </c>
    </row>
    <row r="163" spans="1:31" x14ac:dyDescent="0.25">
      <c r="A163" s="2"/>
      <c r="B163" s="2" t="s">
        <v>202</v>
      </c>
      <c r="C163" s="81" t="s">
        <v>23</v>
      </c>
      <c r="D163" s="81" t="s">
        <v>23</v>
      </c>
      <c r="E163" s="81" t="s">
        <v>23</v>
      </c>
      <c r="F163" s="84" t="s">
        <v>23</v>
      </c>
      <c r="G163" s="84" t="s">
        <v>23</v>
      </c>
      <c r="H163" s="84" t="s">
        <v>23</v>
      </c>
      <c r="I163" s="84" t="s">
        <v>23</v>
      </c>
      <c r="J163" s="84" t="s">
        <v>23</v>
      </c>
      <c r="K163" s="84" t="s">
        <v>23</v>
      </c>
      <c r="L163" s="84" t="s">
        <v>23</v>
      </c>
      <c r="M163" s="84" t="s">
        <v>23</v>
      </c>
      <c r="N163" s="84" t="s">
        <v>23</v>
      </c>
      <c r="O163" s="84" t="s">
        <v>23</v>
      </c>
      <c r="P163" s="84" t="s">
        <v>23</v>
      </c>
      <c r="Q163" s="84" t="s">
        <v>23</v>
      </c>
      <c r="R163" s="84" t="s">
        <v>23</v>
      </c>
      <c r="S163" s="84" t="s">
        <v>23</v>
      </c>
      <c r="T163" s="84" t="s">
        <v>23</v>
      </c>
      <c r="U163" s="84" t="s">
        <v>23</v>
      </c>
      <c r="V163" s="84" t="s">
        <v>23</v>
      </c>
      <c r="W163" s="84" t="s">
        <v>23</v>
      </c>
      <c r="X163" s="84" t="s">
        <v>23</v>
      </c>
      <c r="Y163" s="84" t="s">
        <v>23</v>
      </c>
      <c r="Z163" s="84" t="s">
        <v>23</v>
      </c>
      <c r="AA163" s="84" t="s">
        <v>23</v>
      </c>
      <c r="AB163" s="84" t="s">
        <v>23</v>
      </c>
      <c r="AC163" s="84" t="s">
        <v>23</v>
      </c>
      <c r="AD163" s="84" t="s">
        <v>23</v>
      </c>
      <c r="AE163" s="84" t="s">
        <v>23</v>
      </c>
    </row>
    <row r="164" spans="1:31" x14ac:dyDescent="0.25">
      <c r="A164" s="5" t="s">
        <v>9</v>
      </c>
      <c r="B164" s="5" t="s">
        <v>66</v>
      </c>
      <c r="C164" s="82" t="s">
        <v>23</v>
      </c>
      <c r="D164" s="82" t="s">
        <v>23</v>
      </c>
      <c r="E164" s="82" t="s">
        <v>23</v>
      </c>
      <c r="F164" s="83" t="s">
        <v>23</v>
      </c>
      <c r="G164" s="83" t="s">
        <v>23</v>
      </c>
      <c r="H164" s="83" t="s">
        <v>23</v>
      </c>
      <c r="I164" s="83" t="s">
        <v>23</v>
      </c>
      <c r="J164" s="83" t="s">
        <v>23</v>
      </c>
      <c r="K164" s="83" t="s">
        <v>23</v>
      </c>
      <c r="L164" s="83" t="s">
        <v>23</v>
      </c>
      <c r="M164" s="83" t="s">
        <v>23</v>
      </c>
      <c r="N164" s="83" t="s">
        <v>23</v>
      </c>
      <c r="O164" s="83" t="s">
        <v>23</v>
      </c>
      <c r="P164" s="83" t="s">
        <v>23</v>
      </c>
      <c r="Q164" s="83" t="s">
        <v>23</v>
      </c>
      <c r="R164" s="83" t="s">
        <v>23</v>
      </c>
      <c r="S164" s="83" t="s">
        <v>23</v>
      </c>
      <c r="T164" s="83" t="s">
        <v>23</v>
      </c>
      <c r="U164" s="83" t="s">
        <v>23</v>
      </c>
      <c r="V164" s="83" t="s">
        <v>23</v>
      </c>
      <c r="W164" s="83" t="s">
        <v>23</v>
      </c>
      <c r="X164" s="83" t="s">
        <v>23</v>
      </c>
      <c r="Y164" s="83" t="s">
        <v>23</v>
      </c>
      <c r="Z164" s="83" t="s">
        <v>23</v>
      </c>
      <c r="AA164" s="83" t="s">
        <v>23</v>
      </c>
      <c r="AB164" s="83" t="s">
        <v>23</v>
      </c>
      <c r="AC164" s="83" t="s">
        <v>23</v>
      </c>
      <c r="AD164" s="83" t="s">
        <v>23</v>
      </c>
      <c r="AE164" s="83" t="s">
        <v>23</v>
      </c>
    </row>
    <row r="165" spans="1:31" x14ac:dyDescent="0.25">
      <c r="A165" s="15"/>
      <c r="B165" s="15" t="s">
        <v>67</v>
      </c>
      <c r="C165" s="81" t="s">
        <v>23</v>
      </c>
      <c r="D165" s="81" t="s">
        <v>23</v>
      </c>
      <c r="E165" s="81" t="s">
        <v>23</v>
      </c>
      <c r="F165" s="84" t="s">
        <v>23</v>
      </c>
      <c r="G165" s="84" t="s">
        <v>23</v>
      </c>
      <c r="H165" s="84" t="s">
        <v>23</v>
      </c>
      <c r="I165" s="84" t="s">
        <v>23</v>
      </c>
      <c r="J165" s="84" t="s">
        <v>23</v>
      </c>
      <c r="K165" s="84" t="s">
        <v>23</v>
      </c>
      <c r="L165" s="84" t="s">
        <v>23</v>
      </c>
      <c r="M165" s="84" t="s">
        <v>23</v>
      </c>
      <c r="N165" s="84" t="s">
        <v>23</v>
      </c>
      <c r="O165" s="84" t="s">
        <v>23</v>
      </c>
      <c r="P165" s="84" t="s">
        <v>23</v>
      </c>
      <c r="Q165" s="84" t="s">
        <v>23</v>
      </c>
      <c r="R165" s="84" t="s">
        <v>23</v>
      </c>
      <c r="S165" s="84" t="s">
        <v>23</v>
      </c>
      <c r="T165" s="84" t="s">
        <v>23</v>
      </c>
      <c r="U165" s="84" t="s">
        <v>23</v>
      </c>
      <c r="V165" s="84" t="s">
        <v>23</v>
      </c>
      <c r="W165" s="84" t="s">
        <v>23</v>
      </c>
      <c r="X165" s="84" t="s">
        <v>23</v>
      </c>
      <c r="Y165" s="84" t="s">
        <v>23</v>
      </c>
      <c r="Z165" s="84" t="s">
        <v>23</v>
      </c>
      <c r="AA165" s="84" t="s">
        <v>23</v>
      </c>
      <c r="AB165" s="84" t="s">
        <v>23</v>
      </c>
      <c r="AC165" s="84" t="s">
        <v>23</v>
      </c>
      <c r="AD165" s="84" t="s">
        <v>23</v>
      </c>
      <c r="AE165" s="84" t="s">
        <v>23</v>
      </c>
    </row>
    <row r="166" spans="1:31" x14ac:dyDescent="0.25">
      <c r="A166" t="s">
        <v>189</v>
      </c>
      <c r="B166" s="73" t="s">
        <v>69</v>
      </c>
      <c r="C166" s="82" t="s">
        <v>23</v>
      </c>
      <c r="D166" s="82" t="s">
        <v>23</v>
      </c>
      <c r="E166" s="82" t="s">
        <v>23</v>
      </c>
      <c r="F166" s="83" t="s">
        <v>23</v>
      </c>
      <c r="G166" s="83" t="s">
        <v>23</v>
      </c>
      <c r="H166" s="83" t="s">
        <v>23</v>
      </c>
      <c r="I166" s="83" t="s">
        <v>23</v>
      </c>
      <c r="J166" s="83" t="s">
        <v>23</v>
      </c>
      <c r="K166" s="83" t="s">
        <v>23</v>
      </c>
      <c r="L166" s="83" t="s">
        <v>23</v>
      </c>
      <c r="M166" s="83" t="s">
        <v>23</v>
      </c>
      <c r="N166" s="83" t="s">
        <v>23</v>
      </c>
      <c r="O166" s="83" t="s">
        <v>23</v>
      </c>
      <c r="P166" s="83" t="s">
        <v>23</v>
      </c>
      <c r="Q166" s="83" t="s">
        <v>23</v>
      </c>
      <c r="R166" s="83" t="s">
        <v>23</v>
      </c>
      <c r="S166" s="83" t="s">
        <v>23</v>
      </c>
      <c r="T166" s="83" t="s">
        <v>23</v>
      </c>
      <c r="U166" s="83" t="s">
        <v>23</v>
      </c>
      <c r="V166" s="83" t="s">
        <v>23</v>
      </c>
      <c r="W166" s="83" t="s">
        <v>23</v>
      </c>
      <c r="X166" s="83" t="s">
        <v>23</v>
      </c>
      <c r="Y166" s="83" t="s">
        <v>23</v>
      </c>
      <c r="Z166" s="83" t="s">
        <v>23</v>
      </c>
      <c r="AA166" s="83" t="s">
        <v>23</v>
      </c>
      <c r="AB166" s="83" t="s">
        <v>23</v>
      </c>
      <c r="AC166" s="83" t="s">
        <v>23</v>
      </c>
      <c r="AD166" s="83" t="s">
        <v>23</v>
      </c>
      <c r="AE166" s="83" t="s">
        <v>23</v>
      </c>
    </row>
    <row r="167" spans="1:31" x14ac:dyDescent="0.25">
      <c r="B167" s="73" t="s">
        <v>70</v>
      </c>
      <c r="C167" s="82" t="s">
        <v>23</v>
      </c>
      <c r="D167" s="82" t="s">
        <v>23</v>
      </c>
      <c r="E167" s="82" t="s">
        <v>23</v>
      </c>
      <c r="F167" s="83" t="s">
        <v>23</v>
      </c>
      <c r="G167" s="83" t="s">
        <v>23</v>
      </c>
      <c r="H167" s="83" t="s">
        <v>23</v>
      </c>
      <c r="I167" s="83" t="s">
        <v>23</v>
      </c>
      <c r="J167" s="83" t="s">
        <v>23</v>
      </c>
      <c r="K167" s="83" t="s">
        <v>23</v>
      </c>
      <c r="L167" s="83" t="s">
        <v>23</v>
      </c>
      <c r="M167" s="83" t="s">
        <v>23</v>
      </c>
      <c r="N167" s="83" t="s">
        <v>23</v>
      </c>
      <c r="O167" s="83" t="s">
        <v>23</v>
      </c>
      <c r="P167" s="83" t="s">
        <v>23</v>
      </c>
      <c r="Q167" s="83" t="s">
        <v>23</v>
      </c>
      <c r="R167" s="83" t="s">
        <v>23</v>
      </c>
      <c r="S167" s="83" t="s">
        <v>23</v>
      </c>
      <c r="T167" s="83" t="s">
        <v>23</v>
      </c>
      <c r="U167" s="83" t="s">
        <v>23</v>
      </c>
      <c r="V167" s="83" t="s">
        <v>23</v>
      </c>
      <c r="W167" s="83" t="s">
        <v>23</v>
      </c>
      <c r="X167" s="83" t="s">
        <v>23</v>
      </c>
      <c r="Y167" s="83" t="s">
        <v>23</v>
      </c>
      <c r="Z167" s="83" t="s">
        <v>23</v>
      </c>
      <c r="AA167" s="83" t="s">
        <v>23</v>
      </c>
      <c r="AB167" s="83" t="s">
        <v>23</v>
      </c>
      <c r="AC167" s="83" t="s">
        <v>23</v>
      </c>
      <c r="AD167" s="83" t="s">
        <v>23</v>
      </c>
      <c r="AE167" s="83" t="s">
        <v>23</v>
      </c>
    </row>
    <row r="168" spans="1:31" x14ac:dyDescent="0.25">
      <c r="B168" s="73" t="s">
        <v>71</v>
      </c>
      <c r="C168" s="82" t="s">
        <v>23</v>
      </c>
      <c r="D168" s="82" t="s">
        <v>23</v>
      </c>
      <c r="E168" s="82" t="s">
        <v>23</v>
      </c>
      <c r="F168" s="83" t="s">
        <v>23</v>
      </c>
      <c r="G168" s="83" t="s">
        <v>23</v>
      </c>
      <c r="H168" s="83" t="s">
        <v>23</v>
      </c>
      <c r="I168" s="83" t="s">
        <v>23</v>
      </c>
      <c r="J168" s="83" t="s">
        <v>23</v>
      </c>
      <c r="K168" s="83" t="s">
        <v>23</v>
      </c>
      <c r="L168" s="83" t="s">
        <v>23</v>
      </c>
      <c r="M168" s="83" t="s">
        <v>23</v>
      </c>
      <c r="N168" s="83" t="s">
        <v>23</v>
      </c>
      <c r="O168" s="83" t="s">
        <v>23</v>
      </c>
      <c r="P168" s="83" t="s">
        <v>23</v>
      </c>
      <c r="Q168" s="83" t="s">
        <v>23</v>
      </c>
      <c r="R168" s="83" t="s">
        <v>23</v>
      </c>
      <c r="S168" s="83" t="s">
        <v>23</v>
      </c>
      <c r="T168" s="83" t="s">
        <v>23</v>
      </c>
      <c r="U168" s="83" t="s">
        <v>23</v>
      </c>
      <c r="V168" s="83" t="s">
        <v>23</v>
      </c>
      <c r="W168" s="83" t="s">
        <v>23</v>
      </c>
      <c r="X168" s="83" t="s">
        <v>23</v>
      </c>
      <c r="Y168" s="83" t="s">
        <v>23</v>
      </c>
      <c r="Z168" s="83" t="s">
        <v>23</v>
      </c>
      <c r="AA168" s="83" t="s">
        <v>23</v>
      </c>
      <c r="AB168" s="83" t="s">
        <v>23</v>
      </c>
      <c r="AC168" s="83" t="s">
        <v>23</v>
      </c>
      <c r="AD168" s="83" t="s">
        <v>23</v>
      </c>
      <c r="AE168" s="83" t="s">
        <v>23</v>
      </c>
    </row>
    <row r="169" spans="1:31" x14ac:dyDescent="0.25">
      <c r="B169" s="73" t="s">
        <v>72</v>
      </c>
      <c r="C169" s="82" t="s">
        <v>23</v>
      </c>
      <c r="D169" s="82" t="s">
        <v>23</v>
      </c>
      <c r="E169" s="82" t="s">
        <v>23</v>
      </c>
      <c r="F169" s="83" t="s">
        <v>23</v>
      </c>
      <c r="G169" s="83" t="s">
        <v>23</v>
      </c>
      <c r="H169" s="83" t="s">
        <v>23</v>
      </c>
      <c r="I169" s="83" t="s">
        <v>23</v>
      </c>
      <c r="J169" s="83" t="s">
        <v>23</v>
      </c>
      <c r="K169" s="83" t="s">
        <v>23</v>
      </c>
      <c r="L169" s="83" t="s">
        <v>23</v>
      </c>
      <c r="M169" s="83" t="s">
        <v>23</v>
      </c>
      <c r="N169" s="83" t="s">
        <v>23</v>
      </c>
      <c r="O169" s="83" t="s">
        <v>23</v>
      </c>
      <c r="P169" s="83" t="s">
        <v>23</v>
      </c>
      <c r="Q169" s="83" t="s">
        <v>23</v>
      </c>
      <c r="R169" s="83" t="s">
        <v>23</v>
      </c>
      <c r="S169" s="83" t="s">
        <v>23</v>
      </c>
      <c r="T169" s="83" t="s">
        <v>23</v>
      </c>
      <c r="U169" s="83" t="s">
        <v>23</v>
      </c>
      <c r="V169" s="83" t="s">
        <v>23</v>
      </c>
      <c r="W169" s="83" t="s">
        <v>23</v>
      </c>
      <c r="X169" s="83" t="s">
        <v>23</v>
      </c>
      <c r="Y169" s="83" t="s">
        <v>23</v>
      </c>
      <c r="Z169" s="83" t="s">
        <v>23</v>
      </c>
      <c r="AA169" s="83" t="s">
        <v>23</v>
      </c>
      <c r="AB169" s="83" t="s">
        <v>23</v>
      </c>
      <c r="AC169" s="83" t="s">
        <v>23</v>
      </c>
      <c r="AD169" s="83" t="s">
        <v>23</v>
      </c>
      <c r="AE169" s="83" t="s">
        <v>23</v>
      </c>
    </row>
    <row r="170" spans="1:31" x14ac:dyDescent="0.25">
      <c r="B170" s="73" t="s">
        <v>73</v>
      </c>
      <c r="C170" s="82" t="s">
        <v>23</v>
      </c>
      <c r="D170" s="82" t="s">
        <v>23</v>
      </c>
      <c r="E170" s="82" t="s">
        <v>23</v>
      </c>
      <c r="F170" s="83" t="s">
        <v>23</v>
      </c>
      <c r="G170" s="83" t="s">
        <v>23</v>
      </c>
      <c r="H170" s="83" t="s">
        <v>23</v>
      </c>
      <c r="I170" s="83" t="s">
        <v>23</v>
      </c>
      <c r="J170" s="83" t="s">
        <v>23</v>
      </c>
      <c r="K170" s="83" t="s">
        <v>23</v>
      </c>
      <c r="L170" s="83" t="s">
        <v>23</v>
      </c>
      <c r="M170" s="83" t="s">
        <v>23</v>
      </c>
      <c r="N170" s="83" t="s">
        <v>23</v>
      </c>
      <c r="O170" s="83" t="s">
        <v>23</v>
      </c>
      <c r="P170" s="83" t="s">
        <v>23</v>
      </c>
      <c r="Q170" s="83" t="s">
        <v>23</v>
      </c>
      <c r="R170" s="83" t="s">
        <v>23</v>
      </c>
      <c r="S170" s="83" t="s">
        <v>23</v>
      </c>
      <c r="T170" s="83" t="s">
        <v>23</v>
      </c>
      <c r="U170" s="83" t="s">
        <v>23</v>
      </c>
      <c r="V170" s="83" t="s">
        <v>23</v>
      </c>
      <c r="W170" s="83" t="s">
        <v>23</v>
      </c>
      <c r="X170" s="83" t="s">
        <v>23</v>
      </c>
      <c r="Y170" s="83" t="s">
        <v>23</v>
      </c>
      <c r="Z170" s="83" t="s">
        <v>23</v>
      </c>
      <c r="AA170" s="83" t="s">
        <v>23</v>
      </c>
      <c r="AB170" s="83" t="s">
        <v>23</v>
      </c>
      <c r="AC170" s="83" t="s">
        <v>23</v>
      </c>
      <c r="AD170" s="83" t="s">
        <v>23</v>
      </c>
      <c r="AE170" s="83" t="s">
        <v>23</v>
      </c>
    </row>
    <row r="171" spans="1:31" x14ac:dyDescent="0.25">
      <c r="A171" s="2"/>
      <c r="B171" s="74" t="s">
        <v>74</v>
      </c>
      <c r="C171" s="81" t="s">
        <v>23</v>
      </c>
      <c r="D171" s="81" t="s">
        <v>23</v>
      </c>
      <c r="E171" s="81" t="s">
        <v>23</v>
      </c>
      <c r="F171" s="84" t="s">
        <v>23</v>
      </c>
      <c r="G171" s="84" t="s">
        <v>23</v>
      </c>
      <c r="H171" s="84" t="s">
        <v>23</v>
      </c>
      <c r="I171" s="84" t="s">
        <v>23</v>
      </c>
      <c r="J171" s="84" t="s">
        <v>23</v>
      </c>
      <c r="K171" s="84" t="s">
        <v>23</v>
      </c>
      <c r="L171" s="84" t="s">
        <v>23</v>
      </c>
      <c r="M171" s="84" t="s">
        <v>23</v>
      </c>
      <c r="N171" s="84" t="s">
        <v>23</v>
      </c>
      <c r="O171" s="84" t="s">
        <v>23</v>
      </c>
      <c r="P171" s="84" t="s">
        <v>23</v>
      </c>
      <c r="Q171" s="84" t="s">
        <v>23</v>
      </c>
      <c r="R171" s="84" t="s">
        <v>23</v>
      </c>
      <c r="S171" s="84" t="s">
        <v>23</v>
      </c>
      <c r="T171" s="84" t="s">
        <v>23</v>
      </c>
      <c r="U171" s="84" t="s">
        <v>23</v>
      </c>
      <c r="V171" s="84" t="s">
        <v>23</v>
      </c>
      <c r="W171" s="84" t="s">
        <v>23</v>
      </c>
      <c r="X171" s="84" t="s">
        <v>23</v>
      </c>
      <c r="Y171" s="84" t="s">
        <v>23</v>
      </c>
      <c r="Z171" s="84" t="s">
        <v>23</v>
      </c>
      <c r="AA171" s="84" t="s">
        <v>23</v>
      </c>
      <c r="AB171" s="84" t="s">
        <v>23</v>
      </c>
      <c r="AC171" s="84" t="s">
        <v>23</v>
      </c>
      <c r="AD171" s="84" t="s">
        <v>23</v>
      </c>
      <c r="AE171" s="84" t="s">
        <v>23</v>
      </c>
    </row>
    <row r="172" spans="1:31" x14ac:dyDescent="0.25">
      <c r="A172" t="s">
        <v>218</v>
      </c>
      <c r="B172" s="73" t="s">
        <v>239</v>
      </c>
      <c r="C172" s="82" t="s">
        <v>23</v>
      </c>
      <c r="D172" s="82" t="s">
        <v>23</v>
      </c>
      <c r="E172" s="82" t="s">
        <v>23</v>
      </c>
      <c r="F172" s="83" t="s">
        <v>23</v>
      </c>
      <c r="G172" s="83" t="s">
        <v>23</v>
      </c>
      <c r="H172" s="83" t="s">
        <v>23</v>
      </c>
      <c r="I172" s="83" t="s">
        <v>23</v>
      </c>
      <c r="J172" s="83" t="s">
        <v>23</v>
      </c>
      <c r="K172" s="83" t="s">
        <v>23</v>
      </c>
      <c r="L172" s="83" t="s">
        <v>23</v>
      </c>
      <c r="M172" s="83" t="s">
        <v>23</v>
      </c>
      <c r="N172" s="83" t="s">
        <v>23</v>
      </c>
      <c r="O172" s="83" t="s">
        <v>23</v>
      </c>
      <c r="P172" s="83" t="s">
        <v>23</v>
      </c>
      <c r="Q172" s="83" t="s">
        <v>23</v>
      </c>
      <c r="R172" s="83" t="s">
        <v>23</v>
      </c>
      <c r="S172" s="83" t="s">
        <v>23</v>
      </c>
      <c r="T172" s="83" t="s">
        <v>23</v>
      </c>
      <c r="U172" s="83" t="s">
        <v>23</v>
      </c>
      <c r="V172" s="83" t="s">
        <v>23</v>
      </c>
      <c r="W172" s="83" t="s">
        <v>23</v>
      </c>
      <c r="X172" s="83" t="s">
        <v>23</v>
      </c>
      <c r="Y172" s="83" t="s">
        <v>23</v>
      </c>
      <c r="Z172" s="83" t="s">
        <v>23</v>
      </c>
      <c r="AA172" s="83" t="s">
        <v>23</v>
      </c>
      <c r="AB172" s="83" t="s">
        <v>23</v>
      </c>
      <c r="AC172" s="83" t="s">
        <v>23</v>
      </c>
      <c r="AD172" s="83" t="s">
        <v>23</v>
      </c>
      <c r="AE172" s="83" t="s">
        <v>23</v>
      </c>
    </row>
    <row r="173" spans="1:31" x14ac:dyDescent="0.25">
      <c r="B173" s="74" t="s">
        <v>240</v>
      </c>
      <c r="C173" s="81" t="s">
        <v>23</v>
      </c>
      <c r="D173" s="81" t="s">
        <v>23</v>
      </c>
      <c r="E173" s="81" t="s">
        <v>23</v>
      </c>
      <c r="F173" s="84" t="s">
        <v>23</v>
      </c>
      <c r="G173" s="84" t="s">
        <v>23</v>
      </c>
      <c r="H173" s="84" t="s">
        <v>23</v>
      </c>
      <c r="I173" s="84" t="s">
        <v>23</v>
      </c>
      <c r="J173" s="84" t="s">
        <v>23</v>
      </c>
      <c r="K173" s="84" t="s">
        <v>23</v>
      </c>
      <c r="L173" s="84" t="s">
        <v>23</v>
      </c>
      <c r="M173" s="84" t="s">
        <v>23</v>
      </c>
      <c r="N173" s="84" t="s">
        <v>23</v>
      </c>
      <c r="O173" s="84" t="s">
        <v>23</v>
      </c>
      <c r="P173" s="84" t="s">
        <v>23</v>
      </c>
      <c r="Q173" s="84" t="s">
        <v>23</v>
      </c>
      <c r="R173" s="84" t="s">
        <v>23</v>
      </c>
      <c r="S173" s="84" t="s">
        <v>23</v>
      </c>
      <c r="T173" s="84" t="s">
        <v>23</v>
      </c>
      <c r="U173" s="84" t="s">
        <v>23</v>
      </c>
      <c r="V173" s="84" t="s">
        <v>23</v>
      </c>
      <c r="W173" s="84" t="s">
        <v>23</v>
      </c>
      <c r="X173" s="84" t="s">
        <v>23</v>
      </c>
      <c r="Y173" s="84" t="s">
        <v>23</v>
      </c>
      <c r="Z173" s="84" t="s">
        <v>23</v>
      </c>
      <c r="AA173" s="84" t="s">
        <v>23</v>
      </c>
      <c r="AB173" s="84" t="s">
        <v>23</v>
      </c>
      <c r="AC173" s="84" t="s">
        <v>23</v>
      </c>
      <c r="AD173" s="84" t="s">
        <v>23</v>
      </c>
      <c r="AE173" s="84" t="s">
        <v>23</v>
      </c>
    </row>
    <row r="174" spans="1:31" x14ac:dyDescent="0.25">
      <c r="A174" s="67" t="s">
        <v>64</v>
      </c>
      <c r="B174" t="s">
        <v>65</v>
      </c>
      <c r="C174" s="82" t="s">
        <v>23</v>
      </c>
      <c r="D174" s="82" t="s">
        <v>23</v>
      </c>
      <c r="E174" s="82" t="s">
        <v>23</v>
      </c>
      <c r="F174" s="83" t="s">
        <v>23</v>
      </c>
      <c r="G174" s="83" t="s">
        <v>23</v>
      </c>
      <c r="H174" s="83" t="s">
        <v>23</v>
      </c>
      <c r="I174" s="83" t="s">
        <v>23</v>
      </c>
      <c r="J174" s="83" t="s">
        <v>23</v>
      </c>
      <c r="K174" s="83" t="s">
        <v>23</v>
      </c>
      <c r="L174" s="83" t="s">
        <v>23</v>
      </c>
      <c r="M174" s="83" t="s">
        <v>23</v>
      </c>
      <c r="N174" s="83" t="s">
        <v>23</v>
      </c>
      <c r="O174" s="83" t="s">
        <v>23</v>
      </c>
      <c r="P174" s="83" t="s">
        <v>23</v>
      </c>
      <c r="Q174" s="83" t="s">
        <v>23</v>
      </c>
      <c r="R174" s="83" t="s">
        <v>23</v>
      </c>
      <c r="S174" s="83" t="s">
        <v>23</v>
      </c>
      <c r="T174" s="83" t="s">
        <v>23</v>
      </c>
      <c r="U174" s="83" t="s">
        <v>23</v>
      </c>
      <c r="V174" s="83" t="s">
        <v>23</v>
      </c>
      <c r="W174" s="83" t="s">
        <v>23</v>
      </c>
      <c r="X174" s="83" t="s">
        <v>23</v>
      </c>
      <c r="Y174" s="83" t="s">
        <v>23</v>
      </c>
      <c r="Z174" s="83" t="s">
        <v>23</v>
      </c>
      <c r="AA174" s="83" t="s">
        <v>23</v>
      </c>
      <c r="AB174" s="83" t="s">
        <v>23</v>
      </c>
      <c r="AC174" s="83" t="s">
        <v>23</v>
      </c>
      <c r="AD174" s="83" t="s">
        <v>23</v>
      </c>
      <c r="AE174" s="83" t="s">
        <v>23</v>
      </c>
    </row>
    <row r="175" spans="1:31" x14ac:dyDescent="0.25">
      <c r="A175" s="5"/>
      <c r="B175" s="5" t="s">
        <v>259</v>
      </c>
      <c r="C175" s="82" t="s">
        <v>23</v>
      </c>
      <c r="D175" s="82" t="s">
        <v>23</v>
      </c>
      <c r="E175" s="82" t="s">
        <v>23</v>
      </c>
      <c r="F175" s="83" t="s">
        <v>23</v>
      </c>
      <c r="G175" s="83" t="s">
        <v>23</v>
      </c>
      <c r="H175" s="83" t="s">
        <v>23</v>
      </c>
      <c r="I175" s="83" t="s">
        <v>23</v>
      </c>
      <c r="J175" s="83" t="s">
        <v>23</v>
      </c>
      <c r="K175" s="83" t="s">
        <v>23</v>
      </c>
      <c r="L175" s="83" t="s">
        <v>23</v>
      </c>
      <c r="M175" s="83" t="s">
        <v>23</v>
      </c>
      <c r="N175" s="83" t="s">
        <v>23</v>
      </c>
      <c r="O175" s="83" t="s">
        <v>23</v>
      </c>
      <c r="P175" s="83" t="s">
        <v>23</v>
      </c>
      <c r="Q175" s="83" t="s">
        <v>23</v>
      </c>
      <c r="R175" s="83" t="s">
        <v>23</v>
      </c>
      <c r="S175" s="83" t="s">
        <v>23</v>
      </c>
      <c r="T175" s="83" t="s">
        <v>23</v>
      </c>
      <c r="U175" s="83" t="s">
        <v>23</v>
      </c>
      <c r="V175" s="83" t="s">
        <v>23</v>
      </c>
      <c r="W175" s="83" t="s">
        <v>23</v>
      </c>
      <c r="X175" s="83" t="s">
        <v>23</v>
      </c>
      <c r="Y175" s="83" t="s">
        <v>23</v>
      </c>
      <c r="Z175" s="83" t="s">
        <v>23</v>
      </c>
      <c r="AA175" s="83" t="s">
        <v>23</v>
      </c>
      <c r="AB175" s="83" t="s">
        <v>23</v>
      </c>
      <c r="AC175" s="83" t="s">
        <v>23</v>
      </c>
      <c r="AD175" s="83" t="s">
        <v>23</v>
      </c>
      <c r="AE175" s="83" t="s">
        <v>23</v>
      </c>
    </row>
    <row r="176" spans="1:31" x14ac:dyDescent="0.25">
      <c r="A176" s="5"/>
      <c r="B176" s="5" t="s">
        <v>260</v>
      </c>
      <c r="C176" s="82" t="s">
        <v>23</v>
      </c>
      <c r="D176" s="82" t="s">
        <v>23</v>
      </c>
      <c r="E176" s="82" t="s">
        <v>23</v>
      </c>
      <c r="F176" s="83" t="s">
        <v>23</v>
      </c>
      <c r="G176" s="83" t="s">
        <v>23</v>
      </c>
      <c r="H176" s="83" t="s">
        <v>23</v>
      </c>
      <c r="I176" s="83" t="s">
        <v>23</v>
      </c>
      <c r="J176" s="83" t="s">
        <v>23</v>
      </c>
      <c r="K176" s="83" t="s">
        <v>23</v>
      </c>
      <c r="L176" s="83" t="s">
        <v>23</v>
      </c>
      <c r="M176" s="83" t="s">
        <v>23</v>
      </c>
      <c r="N176" s="83" t="s">
        <v>23</v>
      </c>
      <c r="O176" s="83" t="s">
        <v>23</v>
      </c>
      <c r="P176" s="83" t="s">
        <v>23</v>
      </c>
      <c r="Q176" s="83" t="s">
        <v>23</v>
      </c>
      <c r="R176" s="83" t="s">
        <v>23</v>
      </c>
      <c r="S176" s="83" t="s">
        <v>23</v>
      </c>
      <c r="T176" s="83" t="s">
        <v>23</v>
      </c>
      <c r="U176" s="83" t="s">
        <v>23</v>
      </c>
      <c r="V176" s="83" t="s">
        <v>23</v>
      </c>
      <c r="W176" s="83" t="s">
        <v>23</v>
      </c>
      <c r="X176" s="83" t="s">
        <v>23</v>
      </c>
      <c r="Y176" s="83" t="s">
        <v>23</v>
      </c>
      <c r="Z176" s="83" t="s">
        <v>23</v>
      </c>
      <c r="AA176" s="83" t="s">
        <v>23</v>
      </c>
      <c r="AB176" s="83" t="s">
        <v>23</v>
      </c>
      <c r="AC176" s="83" t="s">
        <v>23</v>
      </c>
      <c r="AD176" s="83" t="s">
        <v>23</v>
      </c>
      <c r="AE176" s="83" t="s">
        <v>23</v>
      </c>
    </row>
    <row r="177" spans="1:31" x14ac:dyDescent="0.25">
      <c r="A177" s="5"/>
      <c r="B177" s="5" t="s">
        <v>261</v>
      </c>
      <c r="C177" s="82" t="s">
        <v>23</v>
      </c>
      <c r="D177" s="82" t="s">
        <v>23</v>
      </c>
      <c r="E177" s="82" t="s">
        <v>23</v>
      </c>
      <c r="F177" s="83" t="s">
        <v>23</v>
      </c>
      <c r="G177" s="83" t="s">
        <v>23</v>
      </c>
      <c r="H177" s="83" t="s">
        <v>23</v>
      </c>
      <c r="I177" s="83" t="s">
        <v>23</v>
      </c>
      <c r="J177" s="83" t="s">
        <v>23</v>
      </c>
      <c r="K177" s="83" t="s">
        <v>23</v>
      </c>
      <c r="L177" s="83" t="s">
        <v>23</v>
      </c>
      <c r="M177" s="83" t="s">
        <v>23</v>
      </c>
      <c r="N177" s="83" t="s">
        <v>23</v>
      </c>
      <c r="O177" s="83" t="s">
        <v>23</v>
      </c>
      <c r="P177" s="83" t="s">
        <v>23</v>
      </c>
      <c r="Q177" s="83" t="s">
        <v>23</v>
      </c>
      <c r="R177" s="83" t="s">
        <v>23</v>
      </c>
      <c r="S177" s="83" t="s">
        <v>23</v>
      </c>
      <c r="T177" s="83" t="s">
        <v>23</v>
      </c>
      <c r="U177" s="83" t="s">
        <v>23</v>
      </c>
      <c r="V177" s="83" t="s">
        <v>23</v>
      </c>
      <c r="W177" s="83" t="s">
        <v>23</v>
      </c>
      <c r="X177" s="83" t="s">
        <v>23</v>
      </c>
      <c r="Y177" s="83" t="s">
        <v>23</v>
      </c>
      <c r="Z177" s="83" t="s">
        <v>23</v>
      </c>
      <c r="AA177" s="83" t="s">
        <v>23</v>
      </c>
      <c r="AB177" s="83" t="s">
        <v>23</v>
      </c>
      <c r="AC177" s="83" t="s">
        <v>23</v>
      </c>
      <c r="AD177" s="83" t="s">
        <v>23</v>
      </c>
      <c r="AE177" s="83" t="s">
        <v>23</v>
      </c>
    </row>
    <row r="178" spans="1:31" x14ac:dyDescent="0.25">
      <c r="A178" s="5"/>
      <c r="B178" s="5" t="s">
        <v>262</v>
      </c>
      <c r="C178" s="82" t="s">
        <v>23</v>
      </c>
      <c r="D178" s="82" t="s">
        <v>23</v>
      </c>
      <c r="E178" s="82" t="s">
        <v>23</v>
      </c>
      <c r="F178" s="83" t="s">
        <v>23</v>
      </c>
      <c r="G178" s="83" t="s">
        <v>23</v>
      </c>
      <c r="H178" s="83" t="s">
        <v>23</v>
      </c>
      <c r="I178" s="83" t="s">
        <v>23</v>
      </c>
      <c r="J178" s="83" t="s">
        <v>23</v>
      </c>
      <c r="K178" s="83" t="s">
        <v>23</v>
      </c>
      <c r="L178" s="83" t="s">
        <v>23</v>
      </c>
      <c r="M178" s="83" t="s">
        <v>23</v>
      </c>
      <c r="N178" s="83" t="s">
        <v>23</v>
      </c>
      <c r="O178" s="83" t="s">
        <v>23</v>
      </c>
      <c r="P178" s="83" t="s">
        <v>23</v>
      </c>
      <c r="Q178" s="83" t="s">
        <v>23</v>
      </c>
      <c r="R178" s="83" t="s">
        <v>23</v>
      </c>
      <c r="S178" s="83" t="s">
        <v>23</v>
      </c>
      <c r="T178" s="83" t="s">
        <v>23</v>
      </c>
      <c r="U178" s="83" t="s">
        <v>23</v>
      </c>
      <c r="V178" s="83" t="s">
        <v>23</v>
      </c>
      <c r="W178" s="83" t="s">
        <v>23</v>
      </c>
      <c r="X178" s="83" t="s">
        <v>23</v>
      </c>
      <c r="Y178" s="83" t="s">
        <v>23</v>
      </c>
      <c r="Z178" s="83" t="s">
        <v>23</v>
      </c>
      <c r="AA178" s="83" t="s">
        <v>23</v>
      </c>
      <c r="AB178" s="83" t="s">
        <v>23</v>
      </c>
      <c r="AC178" s="83" t="s">
        <v>23</v>
      </c>
      <c r="AD178" s="83" t="s">
        <v>23</v>
      </c>
      <c r="AE178" s="83" t="s">
        <v>23</v>
      </c>
    </row>
    <row r="179" spans="1:31" x14ac:dyDescent="0.25">
      <c r="A179" s="5"/>
      <c r="B179" s="5" t="s">
        <v>263</v>
      </c>
      <c r="C179" s="82" t="s">
        <v>23</v>
      </c>
      <c r="D179" s="82" t="s">
        <v>23</v>
      </c>
      <c r="E179" s="82" t="s">
        <v>23</v>
      </c>
      <c r="F179" s="83" t="s">
        <v>23</v>
      </c>
      <c r="G179" s="83" t="s">
        <v>23</v>
      </c>
      <c r="H179" s="83" t="s">
        <v>23</v>
      </c>
      <c r="I179" s="83" t="s">
        <v>23</v>
      </c>
      <c r="J179" s="83" t="s">
        <v>23</v>
      </c>
      <c r="K179" s="83" t="s">
        <v>23</v>
      </c>
      <c r="L179" s="83" t="s">
        <v>23</v>
      </c>
      <c r="M179" s="83" t="s">
        <v>23</v>
      </c>
      <c r="N179" s="83" t="s">
        <v>23</v>
      </c>
      <c r="O179" s="83" t="s">
        <v>23</v>
      </c>
      <c r="P179" s="83" t="s">
        <v>23</v>
      </c>
      <c r="Q179" s="83" t="s">
        <v>23</v>
      </c>
      <c r="R179" s="83" t="s">
        <v>23</v>
      </c>
      <c r="S179" s="83" t="s">
        <v>23</v>
      </c>
      <c r="T179" s="83" t="s">
        <v>23</v>
      </c>
      <c r="U179" s="83" t="s">
        <v>23</v>
      </c>
      <c r="V179" s="83" t="s">
        <v>23</v>
      </c>
      <c r="W179" s="83" t="s">
        <v>23</v>
      </c>
      <c r="X179" s="83" t="s">
        <v>23</v>
      </c>
      <c r="Y179" s="83" t="s">
        <v>23</v>
      </c>
      <c r="Z179" s="83" t="s">
        <v>23</v>
      </c>
      <c r="AA179" s="83" t="s">
        <v>23</v>
      </c>
      <c r="AB179" s="83" t="s">
        <v>23</v>
      </c>
      <c r="AC179" s="83" t="s">
        <v>23</v>
      </c>
      <c r="AD179" s="83" t="s">
        <v>23</v>
      </c>
      <c r="AE179" s="83" t="s">
        <v>23</v>
      </c>
    </row>
    <row r="180" spans="1:31" x14ac:dyDescent="0.25">
      <c r="A180" s="5"/>
      <c r="B180" s="5" t="s">
        <v>264</v>
      </c>
      <c r="C180" s="82" t="s">
        <v>23</v>
      </c>
      <c r="D180" s="82" t="s">
        <v>23</v>
      </c>
      <c r="E180" s="82" t="s">
        <v>23</v>
      </c>
      <c r="F180" s="83" t="s">
        <v>23</v>
      </c>
      <c r="G180" s="83" t="s">
        <v>23</v>
      </c>
      <c r="H180" s="83" t="s">
        <v>23</v>
      </c>
      <c r="I180" s="83" t="s">
        <v>23</v>
      </c>
      <c r="J180" s="83" t="s">
        <v>23</v>
      </c>
      <c r="K180" s="83" t="s">
        <v>23</v>
      </c>
      <c r="L180" s="83" t="s">
        <v>23</v>
      </c>
      <c r="M180" s="83" t="s">
        <v>23</v>
      </c>
      <c r="N180" s="83" t="s">
        <v>23</v>
      </c>
      <c r="O180" s="83" t="s">
        <v>23</v>
      </c>
      <c r="P180" s="83" t="s">
        <v>23</v>
      </c>
      <c r="Q180" s="83" t="s">
        <v>23</v>
      </c>
      <c r="R180" s="83" t="s">
        <v>23</v>
      </c>
      <c r="S180" s="83" t="s">
        <v>23</v>
      </c>
      <c r="T180" s="83" t="s">
        <v>23</v>
      </c>
      <c r="U180" s="83" t="s">
        <v>23</v>
      </c>
      <c r="V180" s="83" t="s">
        <v>23</v>
      </c>
      <c r="W180" s="83" t="s">
        <v>23</v>
      </c>
      <c r="X180" s="83" t="s">
        <v>23</v>
      </c>
      <c r="Y180" s="83" t="s">
        <v>23</v>
      </c>
      <c r="Z180" s="83" t="s">
        <v>23</v>
      </c>
      <c r="AA180" s="83" t="s">
        <v>23</v>
      </c>
      <c r="AB180" s="83" t="s">
        <v>23</v>
      </c>
      <c r="AC180" s="83" t="s">
        <v>23</v>
      </c>
      <c r="AD180" s="83" t="s">
        <v>23</v>
      </c>
      <c r="AE180" s="83" t="s">
        <v>23</v>
      </c>
    </row>
    <row r="181" spans="1:31" x14ac:dyDescent="0.25">
      <c r="A181" s="5"/>
      <c r="B181" s="5" t="s">
        <v>265</v>
      </c>
      <c r="C181" s="82" t="s">
        <v>23</v>
      </c>
      <c r="D181" s="82" t="s">
        <v>23</v>
      </c>
      <c r="E181" s="82" t="s">
        <v>23</v>
      </c>
      <c r="F181" s="83" t="s">
        <v>23</v>
      </c>
      <c r="G181" s="83" t="s">
        <v>23</v>
      </c>
      <c r="H181" s="83" t="s">
        <v>23</v>
      </c>
      <c r="I181" s="83" t="s">
        <v>23</v>
      </c>
      <c r="J181" s="83" t="s">
        <v>23</v>
      </c>
      <c r="K181" s="83" t="s">
        <v>23</v>
      </c>
      <c r="L181" s="83" t="s">
        <v>23</v>
      </c>
      <c r="M181" s="83" t="s">
        <v>23</v>
      </c>
      <c r="N181" s="83" t="s">
        <v>23</v>
      </c>
      <c r="O181" s="83" t="s">
        <v>23</v>
      </c>
      <c r="P181" s="83" t="s">
        <v>23</v>
      </c>
      <c r="Q181" s="83" t="s">
        <v>23</v>
      </c>
      <c r="R181" s="83" t="s">
        <v>23</v>
      </c>
      <c r="S181" s="83" t="s">
        <v>23</v>
      </c>
      <c r="T181" s="83" t="s">
        <v>23</v>
      </c>
      <c r="U181" s="83" t="s">
        <v>23</v>
      </c>
      <c r="V181" s="83" t="s">
        <v>23</v>
      </c>
      <c r="W181" s="83" t="s">
        <v>23</v>
      </c>
      <c r="X181" s="83" t="s">
        <v>23</v>
      </c>
      <c r="Y181" s="83" t="s">
        <v>23</v>
      </c>
      <c r="Z181" s="83" t="s">
        <v>23</v>
      </c>
      <c r="AA181" s="83" t="s">
        <v>23</v>
      </c>
      <c r="AB181" s="83" t="s">
        <v>23</v>
      </c>
      <c r="AC181" s="83" t="s">
        <v>23</v>
      </c>
      <c r="AD181" s="83" t="s">
        <v>23</v>
      </c>
      <c r="AE181" s="83" t="s">
        <v>23</v>
      </c>
    </row>
    <row r="182" spans="1:31" x14ac:dyDescent="0.25">
      <c r="A182" s="5"/>
      <c r="B182" s="5" t="s">
        <v>266</v>
      </c>
      <c r="C182" s="82" t="s">
        <v>23</v>
      </c>
      <c r="D182" s="82" t="s">
        <v>23</v>
      </c>
      <c r="E182" s="82" t="s">
        <v>23</v>
      </c>
      <c r="F182" s="83" t="s">
        <v>23</v>
      </c>
      <c r="G182" s="83" t="s">
        <v>23</v>
      </c>
      <c r="H182" s="83" t="s">
        <v>23</v>
      </c>
      <c r="I182" s="83" t="s">
        <v>23</v>
      </c>
      <c r="J182" s="83" t="s">
        <v>23</v>
      </c>
      <c r="K182" s="83" t="s">
        <v>23</v>
      </c>
      <c r="L182" s="83" t="s">
        <v>23</v>
      </c>
      <c r="M182" s="83" t="s">
        <v>23</v>
      </c>
      <c r="N182" s="83" t="s">
        <v>23</v>
      </c>
      <c r="O182" s="83" t="s">
        <v>23</v>
      </c>
      <c r="P182" s="83" t="s">
        <v>23</v>
      </c>
      <c r="Q182" s="83" t="s">
        <v>23</v>
      </c>
      <c r="R182" s="83" t="s">
        <v>23</v>
      </c>
      <c r="S182" s="83" t="s">
        <v>23</v>
      </c>
      <c r="T182" s="83" t="s">
        <v>23</v>
      </c>
      <c r="U182" s="83" t="s">
        <v>23</v>
      </c>
      <c r="V182" s="83" t="s">
        <v>23</v>
      </c>
      <c r="W182" s="83" t="s">
        <v>23</v>
      </c>
      <c r="X182" s="83" t="s">
        <v>23</v>
      </c>
      <c r="Y182" s="83" t="s">
        <v>23</v>
      </c>
      <c r="Z182" s="83" t="s">
        <v>23</v>
      </c>
      <c r="AA182" s="83" t="s">
        <v>23</v>
      </c>
      <c r="AB182" s="83" t="s">
        <v>23</v>
      </c>
      <c r="AC182" s="83" t="s">
        <v>23</v>
      </c>
      <c r="AD182" s="83" t="s">
        <v>23</v>
      </c>
      <c r="AE182" s="83" t="s">
        <v>23</v>
      </c>
    </row>
    <row r="183" spans="1:31" x14ac:dyDescent="0.25">
      <c r="A183" s="15"/>
      <c r="B183" s="15" t="s">
        <v>75</v>
      </c>
      <c r="C183" s="81" t="s">
        <v>23</v>
      </c>
      <c r="D183" s="81" t="s">
        <v>23</v>
      </c>
      <c r="E183" s="81" t="s">
        <v>23</v>
      </c>
      <c r="F183" s="84" t="s">
        <v>23</v>
      </c>
      <c r="G183" s="84" t="s">
        <v>23</v>
      </c>
      <c r="H183" s="84" t="s">
        <v>23</v>
      </c>
      <c r="I183" s="84" t="s">
        <v>23</v>
      </c>
      <c r="J183" s="84" t="s">
        <v>23</v>
      </c>
      <c r="K183" s="84" t="s">
        <v>23</v>
      </c>
      <c r="L183" s="84" t="s">
        <v>23</v>
      </c>
      <c r="M183" s="84" t="s">
        <v>23</v>
      </c>
      <c r="N183" s="84" t="s">
        <v>23</v>
      </c>
      <c r="O183" s="84" t="s">
        <v>23</v>
      </c>
      <c r="P183" s="84" t="s">
        <v>23</v>
      </c>
      <c r="Q183" s="84" t="s">
        <v>23</v>
      </c>
      <c r="R183" s="84" t="s">
        <v>23</v>
      </c>
      <c r="S183" s="84" t="s">
        <v>23</v>
      </c>
      <c r="T183" s="84" t="s">
        <v>23</v>
      </c>
      <c r="U183" s="84" t="s">
        <v>23</v>
      </c>
      <c r="V183" s="84" t="s">
        <v>23</v>
      </c>
      <c r="W183" s="84" t="s">
        <v>23</v>
      </c>
      <c r="X183" s="84" t="s">
        <v>23</v>
      </c>
      <c r="Y183" s="84" t="s">
        <v>23</v>
      </c>
      <c r="Z183" s="84" t="s">
        <v>23</v>
      </c>
      <c r="AA183" s="84" t="s">
        <v>23</v>
      </c>
      <c r="AB183" s="84" t="s">
        <v>23</v>
      </c>
      <c r="AC183" s="84" t="s">
        <v>23</v>
      </c>
      <c r="AD183" s="84" t="s">
        <v>23</v>
      </c>
      <c r="AE183" s="84" t="s">
        <v>23</v>
      </c>
    </row>
    <row r="184" spans="1:31" x14ac:dyDescent="0.25">
      <c r="A184" s="15" t="s">
        <v>253</v>
      </c>
      <c r="B184" s="15"/>
      <c r="C184" s="81" t="s">
        <v>23</v>
      </c>
      <c r="D184" s="81" t="s">
        <v>23</v>
      </c>
      <c r="E184" s="81" t="s">
        <v>23</v>
      </c>
      <c r="F184" s="84" t="s">
        <v>23</v>
      </c>
      <c r="G184" s="84" t="s">
        <v>23</v>
      </c>
      <c r="H184" s="84" t="s">
        <v>23</v>
      </c>
      <c r="I184" s="84" t="s">
        <v>23</v>
      </c>
      <c r="J184" s="84" t="s">
        <v>23</v>
      </c>
      <c r="K184" s="84" t="s">
        <v>23</v>
      </c>
      <c r="L184" s="84" t="s">
        <v>23</v>
      </c>
      <c r="M184" s="84" t="s">
        <v>23</v>
      </c>
      <c r="N184" s="84" t="s">
        <v>23</v>
      </c>
      <c r="O184" s="84" t="s">
        <v>23</v>
      </c>
      <c r="P184" s="84" t="s">
        <v>23</v>
      </c>
      <c r="Q184" s="84" t="s">
        <v>23</v>
      </c>
      <c r="R184" s="84" t="s">
        <v>23</v>
      </c>
      <c r="S184" s="84" t="s">
        <v>23</v>
      </c>
      <c r="T184" s="84" t="s">
        <v>23</v>
      </c>
      <c r="U184" s="84" t="s">
        <v>23</v>
      </c>
      <c r="V184" s="84" t="s">
        <v>23</v>
      </c>
      <c r="W184" s="84" t="s">
        <v>23</v>
      </c>
      <c r="X184" s="84" t="s">
        <v>23</v>
      </c>
      <c r="Y184" s="84" t="s">
        <v>23</v>
      </c>
      <c r="Z184" s="84" t="s">
        <v>23</v>
      </c>
      <c r="AA184" s="84" t="s">
        <v>23</v>
      </c>
      <c r="AB184" s="84" t="s">
        <v>23</v>
      </c>
      <c r="AC184" s="84" t="s">
        <v>23</v>
      </c>
      <c r="AD184" s="84" t="s">
        <v>23</v>
      </c>
      <c r="AE184" s="84" t="s">
        <v>23</v>
      </c>
    </row>
    <row r="185" spans="1:31" x14ac:dyDescent="0.25">
      <c r="A185" s="75" t="s">
        <v>112</v>
      </c>
      <c r="B185" s="75" t="s">
        <v>219</v>
      </c>
      <c r="C185" s="81" t="s">
        <v>23</v>
      </c>
      <c r="D185" s="81" t="s">
        <v>23</v>
      </c>
      <c r="E185" s="81" t="s">
        <v>23</v>
      </c>
      <c r="F185" s="84" t="s">
        <v>23</v>
      </c>
      <c r="G185" s="84" t="s">
        <v>23</v>
      </c>
      <c r="H185" s="84" t="s">
        <v>23</v>
      </c>
      <c r="I185" s="84" t="s">
        <v>23</v>
      </c>
      <c r="J185" s="84" t="s">
        <v>23</v>
      </c>
      <c r="K185" s="84" t="s">
        <v>23</v>
      </c>
      <c r="L185" s="84" t="s">
        <v>23</v>
      </c>
      <c r="M185" s="84" t="s">
        <v>23</v>
      </c>
      <c r="N185" s="84" t="s">
        <v>23</v>
      </c>
      <c r="O185" s="84" t="s">
        <v>23</v>
      </c>
      <c r="P185" s="84" t="s">
        <v>23</v>
      </c>
      <c r="Q185" s="84" t="s">
        <v>23</v>
      </c>
      <c r="R185" s="84" t="s">
        <v>23</v>
      </c>
      <c r="S185" s="84" t="s">
        <v>23</v>
      </c>
      <c r="T185" s="84" t="s">
        <v>23</v>
      </c>
      <c r="U185" s="84" t="s">
        <v>23</v>
      </c>
      <c r="V185" s="84" t="s">
        <v>23</v>
      </c>
      <c r="W185" s="84" t="s">
        <v>23</v>
      </c>
      <c r="X185" s="84" t="s">
        <v>23</v>
      </c>
      <c r="Y185" s="84" t="s">
        <v>23</v>
      </c>
      <c r="Z185" s="84" t="s">
        <v>23</v>
      </c>
      <c r="AA185" s="84" t="s">
        <v>23</v>
      </c>
      <c r="AB185" s="84" t="s">
        <v>23</v>
      </c>
      <c r="AC185" s="84" t="s">
        <v>23</v>
      </c>
      <c r="AD185" s="84" t="s">
        <v>23</v>
      </c>
      <c r="AE185" s="84" t="s">
        <v>23</v>
      </c>
    </row>
    <row r="186" spans="1:31" x14ac:dyDescent="0.25">
      <c r="A186" s="75" t="s">
        <v>254</v>
      </c>
      <c r="B186" s="76"/>
      <c r="C186" s="81" t="s">
        <v>23</v>
      </c>
      <c r="D186" s="81" t="s">
        <v>23</v>
      </c>
      <c r="E186" s="81" t="s">
        <v>23</v>
      </c>
      <c r="F186" s="84" t="s">
        <v>23</v>
      </c>
      <c r="G186" s="84" t="s">
        <v>23</v>
      </c>
      <c r="H186" s="84" t="s">
        <v>23</v>
      </c>
      <c r="I186" s="84" t="s">
        <v>23</v>
      </c>
      <c r="J186" s="84" t="s">
        <v>23</v>
      </c>
      <c r="K186" s="84" t="s">
        <v>23</v>
      </c>
      <c r="L186" s="84" t="s">
        <v>23</v>
      </c>
      <c r="M186" s="84" t="s">
        <v>23</v>
      </c>
      <c r="N186" s="84" t="s">
        <v>23</v>
      </c>
      <c r="O186" s="84" t="s">
        <v>23</v>
      </c>
      <c r="P186" s="84" t="s">
        <v>23</v>
      </c>
      <c r="Q186" s="84" t="s">
        <v>23</v>
      </c>
      <c r="R186" s="84" t="s">
        <v>23</v>
      </c>
      <c r="S186" s="84" t="s">
        <v>23</v>
      </c>
      <c r="T186" s="84" t="s">
        <v>23</v>
      </c>
      <c r="U186" s="84" t="s">
        <v>23</v>
      </c>
      <c r="V186" s="84" t="s">
        <v>23</v>
      </c>
      <c r="W186" s="84" t="s">
        <v>23</v>
      </c>
      <c r="X186" s="84" t="s">
        <v>23</v>
      </c>
      <c r="Y186" s="84" t="s">
        <v>23</v>
      </c>
      <c r="Z186" s="84" t="s">
        <v>23</v>
      </c>
      <c r="AA186" s="84" t="s">
        <v>23</v>
      </c>
      <c r="AB186" s="84" t="s">
        <v>23</v>
      </c>
      <c r="AC186" s="84" t="s">
        <v>23</v>
      </c>
      <c r="AD186" s="84" t="s">
        <v>23</v>
      </c>
      <c r="AE186" s="84" t="s">
        <v>23</v>
      </c>
    </row>
    <row r="187" spans="1:31" x14ac:dyDescent="0.25">
      <c r="A187" s="15" t="s">
        <v>111</v>
      </c>
      <c r="B187" s="2"/>
      <c r="C187" s="81" t="s">
        <v>23</v>
      </c>
      <c r="D187" s="81" t="s">
        <v>23</v>
      </c>
      <c r="E187" s="81" t="s">
        <v>23</v>
      </c>
      <c r="F187" s="84" t="s">
        <v>23</v>
      </c>
      <c r="G187" s="84" t="s">
        <v>23</v>
      </c>
      <c r="H187" s="84" t="s">
        <v>23</v>
      </c>
      <c r="I187" s="84" t="s">
        <v>23</v>
      </c>
      <c r="J187" s="84" t="s">
        <v>23</v>
      </c>
      <c r="K187" s="84" t="s">
        <v>23</v>
      </c>
      <c r="L187" s="84" t="s">
        <v>23</v>
      </c>
      <c r="M187" s="84" t="s">
        <v>23</v>
      </c>
      <c r="N187" s="84" t="s">
        <v>23</v>
      </c>
      <c r="O187" s="84" t="s">
        <v>23</v>
      </c>
      <c r="P187" s="84" t="s">
        <v>23</v>
      </c>
      <c r="Q187" s="84" t="s">
        <v>23</v>
      </c>
      <c r="R187" s="84" t="s">
        <v>23</v>
      </c>
      <c r="S187" s="84" t="s">
        <v>23</v>
      </c>
      <c r="T187" s="84" t="s">
        <v>23</v>
      </c>
      <c r="U187" s="84" t="s">
        <v>23</v>
      </c>
      <c r="V187" s="84" t="s">
        <v>23</v>
      </c>
      <c r="W187" s="84" t="s">
        <v>23</v>
      </c>
      <c r="X187" s="84" t="s">
        <v>23</v>
      </c>
      <c r="Y187" s="84" t="s">
        <v>23</v>
      </c>
      <c r="Z187" s="84" t="s">
        <v>23</v>
      </c>
      <c r="AA187" s="84" t="s">
        <v>23</v>
      </c>
      <c r="AB187" s="84" t="s">
        <v>23</v>
      </c>
      <c r="AC187" s="84" t="s">
        <v>23</v>
      </c>
      <c r="AD187" s="84" t="s">
        <v>23</v>
      </c>
      <c r="AE187" s="84" t="s">
        <v>23</v>
      </c>
    </row>
    <row r="188" spans="1:31" x14ac:dyDescent="0.25">
      <c r="A188" s="15" t="s">
        <v>113</v>
      </c>
      <c r="B188" s="2" t="s">
        <v>244</v>
      </c>
      <c r="C188" s="81" t="s">
        <v>23</v>
      </c>
      <c r="D188" s="81" t="s">
        <v>23</v>
      </c>
      <c r="E188" s="81" t="s">
        <v>23</v>
      </c>
      <c r="F188" s="84" t="s">
        <v>23</v>
      </c>
      <c r="G188" s="84" t="s">
        <v>23</v>
      </c>
      <c r="H188" s="84" t="s">
        <v>23</v>
      </c>
      <c r="I188" s="84" t="s">
        <v>23</v>
      </c>
      <c r="J188" s="84" t="s">
        <v>23</v>
      </c>
      <c r="K188" s="84" t="s">
        <v>23</v>
      </c>
      <c r="L188" s="84" t="s">
        <v>23</v>
      </c>
      <c r="M188" s="84" t="s">
        <v>23</v>
      </c>
      <c r="N188" s="84" t="s">
        <v>23</v>
      </c>
      <c r="O188" s="84" t="s">
        <v>23</v>
      </c>
      <c r="P188" s="84" t="s">
        <v>23</v>
      </c>
      <c r="Q188" s="84" t="s">
        <v>23</v>
      </c>
      <c r="R188" s="84" t="s">
        <v>23</v>
      </c>
      <c r="S188" s="84" t="s">
        <v>23</v>
      </c>
      <c r="T188" s="84" t="s">
        <v>23</v>
      </c>
      <c r="U188" s="84" t="s">
        <v>23</v>
      </c>
      <c r="V188" s="84" t="s">
        <v>23</v>
      </c>
      <c r="W188" s="84" t="s">
        <v>23</v>
      </c>
      <c r="X188" s="84" t="s">
        <v>23</v>
      </c>
      <c r="Y188" s="84" t="s">
        <v>23</v>
      </c>
      <c r="Z188" s="84" t="s">
        <v>23</v>
      </c>
      <c r="AA188" s="84" t="s">
        <v>23</v>
      </c>
      <c r="AB188" s="84" t="s">
        <v>23</v>
      </c>
      <c r="AC188" s="84" t="s">
        <v>23</v>
      </c>
      <c r="AD188" s="84" t="s">
        <v>23</v>
      </c>
      <c r="AE188" s="84" t="s">
        <v>23</v>
      </c>
    </row>
    <row r="190" spans="1:31" x14ac:dyDescent="0.25">
      <c r="A190" t="s">
        <v>114</v>
      </c>
      <c r="B190" s="31" t="s">
        <v>126</v>
      </c>
    </row>
    <row r="191" spans="1:31" x14ac:dyDescent="0.25">
      <c r="B191" s="31" t="s">
        <v>257</v>
      </c>
    </row>
    <row r="192" spans="1:31" x14ac:dyDescent="0.25">
      <c r="B192" s="31" t="s">
        <v>258</v>
      </c>
    </row>
    <row r="193" spans="1:2" x14ac:dyDescent="0.25">
      <c r="A193" t="s">
        <v>127</v>
      </c>
      <c r="B193" t="s">
        <v>290</v>
      </c>
    </row>
    <row r="194" spans="1:2" x14ac:dyDescent="0.25">
      <c r="B194" t="s">
        <v>291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27A5-0A51-40A2-B6BF-DF5EE5B15AA8}">
  <dimension ref="A1:BJ15"/>
  <sheetViews>
    <sheetView workbookViewId="0">
      <pane xSplit="1" ySplit="7" topLeftCell="B8" activePane="bottomRight" state="frozen"/>
      <selection activeCell="AL11" sqref="AL11"/>
      <selection pane="topRight" activeCell="AL11" sqref="AL11"/>
      <selection pane="bottomLeft" activeCell="AL11" sqref="AL11"/>
      <selection pane="bottomRight" activeCell="A11" sqref="A11"/>
    </sheetView>
  </sheetViews>
  <sheetFormatPr defaultRowHeight="15" x14ac:dyDescent="0.25"/>
  <cols>
    <col min="1" max="1" width="20.285156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  <col min="28" max="31" width="0" hidden="1" customWidth="1"/>
  </cols>
  <sheetData>
    <row r="1" spans="1:62" ht="18.75" x14ac:dyDescent="0.3">
      <c r="A1" s="11" t="s">
        <v>296</v>
      </c>
    </row>
    <row r="2" spans="1:62" ht="21" x14ac:dyDescent="0.35">
      <c r="A2" s="12" t="s">
        <v>315</v>
      </c>
      <c r="J2" s="105"/>
    </row>
    <row r="5" spans="1:62" ht="16.5" x14ac:dyDescent="0.3">
      <c r="A5" s="12" t="s">
        <v>298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7" spans="1:62" s="4" customFormat="1" x14ac:dyDescent="0.25">
      <c r="A7" s="3" t="s">
        <v>11</v>
      </c>
      <c r="B7" s="13">
        <v>1990</v>
      </c>
      <c r="C7" s="13">
        <v>1991</v>
      </c>
      <c r="D7" s="13">
        <v>1992</v>
      </c>
      <c r="E7" s="13">
        <v>1993</v>
      </c>
      <c r="F7" s="13">
        <v>1994</v>
      </c>
      <c r="G7" s="13">
        <v>1995</v>
      </c>
      <c r="H7" s="13">
        <v>1996</v>
      </c>
      <c r="I7" s="13">
        <v>1997</v>
      </c>
      <c r="J7" s="13">
        <v>1998</v>
      </c>
      <c r="K7" s="13">
        <v>1999</v>
      </c>
      <c r="L7" s="13">
        <v>2000</v>
      </c>
      <c r="M7" s="13">
        <v>2001</v>
      </c>
      <c r="N7" s="13">
        <v>2002</v>
      </c>
      <c r="O7" s="13">
        <v>2003</v>
      </c>
      <c r="P7" s="13">
        <v>2004</v>
      </c>
      <c r="Q7" s="13">
        <v>2005</v>
      </c>
      <c r="R7" s="13">
        <v>2006</v>
      </c>
      <c r="S7" s="13">
        <v>2007</v>
      </c>
      <c r="T7" s="13">
        <v>2008</v>
      </c>
      <c r="U7" s="13">
        <v>2009</v>
      </c>
      <c r="V7" s="13">
        <v>2010</v>
      </c>
      <c r="W7" s="13">
        <v>2011</v>
      </c>
      <c r="X7" s="13">
        <v>2012</v>
      </c>
      <c r="Y7" s="13">
        <v>2013</v>
      </c>
      <c r="Z7" s="13">
        <v>2014</v>
      </c>
      <c r="AA7" s="13">
        <v>2015</v>
      </c>
      <c r="AB7" s="13">
        <v>2016</v>
      </c>
      <c r="AC7" s="13">
        <v>2017</v>
      </c>
      <c r="AD7" s="13">
        <v>2018</v>
      </c>
      <c r="AE7" s="13">
        <v>2019</v>
      </c>
      <c r="AF7" s="13">
        <v>2020</v>
      </c>
      <c r="AG7" s="13">
        <v>2021</v>
      </c>
      <c r="AH7" s="13">
        <v>2022</v>
      </c>
      <c r="AI7" s="13">
        <v>2023</v>
      </c>
      <c r="AJ7" s="13">
        <v>2024</v>
      </c>
      <c r="AK7" s="3">
        <v>2025</v>
      </c>
      <c r="AL7" s="3">
        <v>2026</v>
      </c>
      <c r="AM7" s="3">
        <v>2027</v>
      </c>
      <c r="AN7" s="3">
        <v>2028</v>
      </c>
      <c r="AO7" s="3">
        <v>2029</v>
      </c>
      <c r="AP7" s="3">
        <v>2030</v>
      </c>
      <c r="AQ7" s="3">
        <v>2031</v>
      </c>
      <c r="AR7" s="3">
        <v>2032</v>
      </c>
      <c r="AS7" s="3">
        <v>2033</v>
      </c>
      <c r="AT7" s="3">
        <v>2034</v>
      </c>
      <c r="AU7" s="3">
        <v>2035</v>
      </c>
      <c r="AV7" s="3">
        <v>2036</v>
      </c>
      <c r="AW7" s="3">
        <v>2037</v>
      </c>
      <c r="AX7" s="3">
        <v>2038</v>
      </c>
      <c r="AY7" s="3">
        <v>2039</v>
      </c>
      <c r="AZ7" s="3">
        <v>2040</v>
      </c>
      <c r="BA7" s="3">
        <v>2041</v>
      </c>
      <c r="BB7" s="3">
        <v>2042</v>
      </c>
      <c r="BC7" s="3">
        <v>2043</v>
      </c>
      <c r="BD7" s="3">
        <v>2044</v>
      </c>
      <c r="BE7" s="3">
        <v>2045</v>
      </c>
      <c r="BF7" s="3">
        <v>2046</v>
      </c>
      <c r="BG7" s="3">
        <v>2047</v>
      </c>
      <c r="BH7" s="3">
        <v>2048</v>
      </c>
      <c r="BI7" s="3">
        <v>2049</v>
      </c>
      <c r="BJ7" s="3">
        <v>2050</v>
      </c>
    </row>
    <row r="8" spans="1:62" x14ac:dyDescent="0.25">
      <c r="A8" t="s">
        <v>19</v>
      </c>
      <c r="B8" s="46">
        <v>40.841573898186823</v>
      </c>
      <c r="C8" s="46">
        <v>62.46640141204913</v>
      </c>
      <c r="D8" s="46">
        <v>63.338013504717622</v>
      </c>
      <c r="E8" s="46">
        <v>98.1876669587447</v>
      </c>
      <c r="F8" s="46">
        <v>96.819554793889012</v>
      </c>
      <c r="G8" s="46">
        <v>136.9668928351914</v>
      </c>
      <c r="H8" s="46">
        <v>178.97328821347614</v>
      </c>
      <c r="I8" s="46">
        <v>235.981038878601</v>
      </c>
      <c r="J8" s="46">
        <v>319.86595192169972</v>
      </c>
      <c r="K8" s="46">
        <v>322.52734038811178</v>
      </c>
      <c r="L8" s="46">
        <v>535.59916405147806</v>
      </c>
      <c r="M8" s="46">
        <v>695.28140495637911</v>
      </c>
      <c r="N8" s="46">
        <v>873.58201426428275</v>
      </c>
      <c r="O8" s="46">
        <v>1262.7876408427346</v>
      </c>
      <c r="P8" s="46">
        <v>1356.5660546158249</v>
      </c>
      <c r="Q8" s="46">
        <v>1459.4166990497586</v>
      </c>
      <c r="R8" s="46">
        <v>1747.7197079895736</v>
      </c>
      <c r="S8" s="46">
        <v>1818.3347063838662</v>
      </c>
      <c r="T8" s="46">
        <v>1877.0970321484515</v>
      </c>
      <c r="U8" s="46">
        <v>1854.5909962490675</v>
      </c>
      <c r="V8" s="46">
        <v>1857.8838672738477</v>
      </c>
      <c r="W8" s="46">
        <v>1796.9701213549106</v>
      </c>
      <c r="X8" s="46">
        <v>1602.0994108501177</v>
      </c>
      <c r="Y8" s="46">
        <v>1615.8128330828974</v>
      </c>
      <c r="Z8" s="46">
        <v>2008.0185916082769</v>
      </c>
      <c r="AA8" s="46">
        <v>2306.7108041094625</v>
      </c>
      <c r="AB8" s="46">
        <v>3323.3490154141546</v>
      </c>
      <c r="AC8" s="46">
        <v>4390.9421820197294</v>
      </c>
      <c r="AD8" s="46">
        <v>4890.9681084899985</v>
      </c>
      <c r="AE8" s="46">
        <v>6126.1965181961277</v>
      </c>
      <c r="AF8" s="46">
        <v>7121.0783094257895</v>
      </c>
      <c r="AG8" s="46">
        <v>8154.9479253345853</v>
      </c>
      <c r="AH8" s="46">
        <v>8580.4640139489638</v>
      </c>
      <c r="AI8" s="46">
        <v>10917.579539988799</v>
      </c>
      <c r="AJ8" s="46">
        <v>11548.816215866505</v>
      </c>
      <c r="AK8" s="47">
        <v>10665.950084594662</v>
      </c>
      <c r="AL8" s="47">
        <v>10979.952193743395</v>
      </c>
      <c r="AM8" s="47">
        <v>12320.265847415047</v>
      </c>
      <c r="AN8" s="47">
        <v>13643.167903636329</v>
      </c>
      <c r="AO8" s="47">
        <v>14481.739153016353</v>
      </c>
      <c r="AP8" s="47">
        <v>15044.102255581534</v>
      </c>
      <c r="AQ8" s="47">
        <v>15560.414329500885</v>
      </c>
      <c r="AR8" s="47">
        <v>16118.586299760682</v>
      </c>
      <c r="AS8" s="47">
        <v>16635.602343550228</v>
      </c>
      <c r="AT8" s="47">
        <v>17208.955902011767</v>
      </c>
      <c r="AU8" s="47">
        <v>17559.770601093613</v>
      </c>
      <c r="AV8" s="47">
        <v>17747.948324586487</v>
      </c>
      <c r="AW8" s="47">
        <v>17976.087615766188</v>
      </c>
      <c r="AX8" s="47">
        <v>18220.257594436207</v>
      </c>
      <c r="AY8" s="47">
        <v>18378.563853119827</v>
      </c>
      <c r="AZ8" s="47">
        <v>18548.593598554751</v>
      </c>
      <c r="BA8" s="47">
        <v>18658.577874349958</v>
      </c>
      <c r="BB8" s="47">
        <v>18782.744489780282</v>
      </c>
      <c r="BC8" s="47">
        <v>18900.468723616199</v>
      </c>
      <c r="BD8" s="47">
        <v>19020.479003473803</v>
      </c>
      <c r="BE8" s="47">
        <v>19136.415556739757</v>
      </c>
      <c r="BF8" s="47">
        <v>19255.919027177009</v>
      </c>
      <c r="BG8" s="47">
        <v>19375.300330704795</v>
      </c>
      <c r="BH8" s="47">
        <v>19485.500109758155</v>
      </c>
      <c r="BI8" s="47">
        <v>19601.19630074361</v>
      </c>
      <c r="BJ8" s="47">
        <v>19716.872914981046</v>
      </c>
    </row>
    <row r="9" spans="1:62" x14ac:dyDescent="0.25">
      <c r="A9" s="2" t="s">
        <v>1</v>
      </c>
      <c r="B9" s="32">
        <v>98.702907761899311</v>
      </c>
      <c r="C9" s="32">
        <v>158.34585057531478</v>
      </c>
      <c r="D9" s="32">
        <v>166.42730262477914</v>
      </c>
      <c r="E9" s="32">
        <v>250.63222222146257</v>
      </c>
      <c r="F9" s="32">
        <v>237.0748112237757</v>
      </c>
      <c r="G9" s="32">
        <v>324.61540863324035</v>
      </c>
      <c r="H9" s="32">
        <v>411.35895633562831</v>
      </c>
      <c r="I9" s="32">
        <v>459.08943281908</v>
      </c>
      <c r="J9" s="32">
        <v>538.65944842521287</v>
      </c>
      <c r="K9" s="32">
        <v>542.27276619701468</v>
      </c>
      <c r="L9" s="32">
        <v>607.42610249704092</v>
      </c>
      <c r="M9" s="32">
        <v>675.57275567779789</v>
      </c>
      <c r="N9" s="32">
        <v>743.7643727128891</v>
      </c>
      <c r="O9" s="32">
        <v>897.8256283739704</v>
      </c>
      <c r="P9" s="32">
        <v>852.19487065497935</v>
      </c>
      <c r="Q9" s="32">
        <v>1487.3177204758626</v>
      </c>
      <c r="R9" s="32">
        <v>1639.4220310776948</v>
      </c>
      <c r="S9" s="32">
        <v>1599.2727348888056</v>
      </c>
      <c r="T9" s="32">
        <v>1708.5747817907431</v>
      </c>
      <c r="U9" s="32">
        <v>1834.5380032636783</v>
      </c>
      <c r="V9" s="32">
        <v>1838.6371598016874</v>
      </c>
      <c r="W9" s="32">
        <v>1606.6704610364332</v>
      </c>
      <c r="X9" s="32">
        <v>1605.6140572811823</v>
      </c>
      <c r="Y9" s="32">
        <v>1603.4652174697285</v>
      </c>
      <c r="Z9" s="32">
        <v>1935.7452115498306</v>
      </c>
      <c r="AA9" s="32">
        <v>2094.945855204292</v>
      </c>
      <c r="AB9" s="32">
        <v>1670.2881598487465</v>
      </c>
      <c r="AC9" s="32">
        <v>2284.097314233667</v>
      </c>
      <c r="AD9" s="32">
        <v>2546.4049368836763</v>
      </c>
      <c r="AE9" s="32">
        <v>3073.987120276634</v>
      </c>
      <c r="AF9" s="32">
        <v>3745.3943935695293</v>
      </c>
      <c r="AG9" s="32">
        <v>4252.2028464913164</v>
      </c>
      <c r="AH9" s="32">
        <v>4403.6071229889903</v>
      </c>
      <c r="AI9" s="32">
        <v>5356.4166258948189</v>
      </c>
      <c r="AJ9" s="32">
        <v>5934.677817350961</v>
      </c>
      <c r="AK9" s="33">
        <v>8215.6451306383569</v>
      </c>
      <c r="AL9" s="33">
        <v>8427.9018845553437</v>
      </c>
      <c r="AM9" s="33">
        <v>9374.192466801469</v>
      </c>
      <c r="AN9" s="33">
        <v>10299.405950607757</v>
      </c>
      <c r="AO9" s="33">
        <v>10927.443764302105</v>
      </c>
      <c r="AP9" s="33">
        <v>11272.371133026023</v>
      </c>
      <c r="AQ9" s="33">
        <v>11568.058861079538</v>
      </c>
      <c r="AR9" s="33">
        <v>11951.091781231065</v>
      </c>
      <c r="AS9" s="33">
        <v>12243.72975114974</v>
      </c>
      <c r="AT9" s="33">
        <v>12686.601117280157</v>
      </c>
      <c r="AU9" s="33">
        <v>12812.452908288536</v>
      </c>
      <c r="AV9" s="33">
        <v>12972.474593301069</v>
      </c>
      <c r="AW9" s="33">
        <v>13195.039792998017</v>
      </c>
      <c r="AX9" s="33">
        <v>13304.646517724716</v>
      </c>
      <c r="AY9" s="33">
        <v>13459.53915087136</v>
      </c>
      <c r="AZ9" s="33">
        <v>13486.384954327374</v>
      </c>
      <c r="BA9" s="33">
        <v>13472.942519281449</v>
      </c>
      <c r="BB9" s="33">
        <v>13496.269082857409</v>
      </c>
      <c r="BC9" s="33">
        <v>13412.572056229983</v>
      </c>
      <c r="BD9" s="33">
        <v>13415.428373202301</v>
      </c>
      <c r="BE9" s="33">
        <v>13317.031314013419</v>
      </c>
      <c r="BF9" s="33">
        <v>13322.589203033154</v>
      </c>
      <c r="BG9" s="33">
        <v>13198.919218572308</v>
      </c>
      <c r="BH9" s="33">
        <v>13297.005780736717</v>
      </c>
      <c r="BI9" s="33">
        <v>13356.699919325431</v>
      </c>
      <c r="BJ9" s="33">
        <v>13299.365454749948</v>
      </c>
    </row>
    <row r="11" spans="1:62" ht="16.5" x14ac:dyDescent="0.3">
      <c r="A11" s="12" t="s">
        <v>297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3" spans="1:62" s="4" customFormat="1" x14ac:dyDescent="0.25">
      <c r="A13" s="3" t="s">
        <v>11</v>
      </c>
      <c r="B13" s="13">
        <v>1990</v>
      </c>
      <c r="C13" s="13">
        <v>1991</v>
      </c>
      <c r="D13" s="13">
        <v>1992</v>
      </c>
      <c r="E13" s="13">
        <v>1993</v>
      </c>
      <c r="F13" s="13">
        <v>1994</v>
      </c>
      <c r="G13" s="13">
        <v>1995</v>
      </c>
      <c r="H13" s="13">
        <v>1996</v>
      </c>
      <c r="I13" s="13">
        <v>1997</v>
      </c>
      <c r="J13" s="13">
        <v>1998</v>
      </c>
      <c r="K13" s="13">
        <v>1999</v>
      </c>
      <c r="L13" s="13">
        <v>2000</v>
      </c>
      <c r="M13" s="13">
        <v>2001</v>
      </c>
      <c r="N13" s="13">
        <v>2002</v>
      </c>
      <c r="O13" s="13">
        <v>2003</v>
      </c>
      <c r="P13" s="13">
        <v>2004</v>
      </c>
      <c r="Q13" s="13">
        <v>2005</v>
      </c>
      <c r="R13" s="13">
        <v>2006</v>
      </c>
      <c r="S13" s="13">
        <v>2007</v>
      </c>
      <c r="T13" s="13">
        <v>2008</v>
      </c>
      <c r="U13" s="13">
        <v>2009</v>
      </c>
      <c r="V13" s="13">
        <v>2010</v>
      </c>
      <c r="W13" s="13">
        <v>2011</v>
      </c>
      <c r="X13" s="13">
        <v>2012</v>
      </c>
      <c r="Y13" s="13">
        <v>2013</v>
      </c>
      <c r="Z13" s="13">
        <v>2014</v>
      </c>
      <c r="AA13" s="13">
        <v>2015</v>
      </c>
      <c r="AB13" s="13">
        <v>2016</v>
      </c>
      <c r="AC13" s="13">
        <v>2017</v>
      </c>
      <c r="AD13" s="13">
        <v>2018</v>
      </c>
      <c r="AE13" s="13">
        <v>2019</v>
      </c>
      <c r="AF13" s="13">
        <v>2020</v>
      </c>
      <c r="AG13" s="13">
        <v>2021</v>
      </c>
      <c r="AH13" s="13">
        <v>2022</v>
      </c>
      <c r="AI13" s="13">
        <v>2023</v>
      </c>
      <c r="AJ13" s="13">
        <v>2024</v>
      </c>
      <c r="AK13" s="3">
        <v>2025</v>
      </c>
      <c r="AL13" s="3">
        <v>2026</v>
      </c>
      <c r="AM13" s="3">
        <v>2027</v>
      </c>
      <c r="AN13" s="3">
        <v>2028</v>
      </c>
      <c r="AO13" s="3">
        <v>2029</v>
      </c>
      <c r="AP13" s="3">
        <v>2030</v>
      </c>
      <c r="AQ13" s="3">
        <v>2031</v>
      </c>
      <c r="AR13" s="3">
        <v>2032</v>
      </c>
      <c r="AS13" s="3">
        <v>2033</v>
      </c>
      <c r="AT13" s="3">
        <v>2034</v>
      </c>
      <c r="AU13" s="3">
        <v>2035</v>
      </c>
      <c r="AV13" s="3">
        <v>2036</v>
      </c>
      <c r="AW13" s="3">
        <v>2037</v>
      </c>
      <c r="AX13" s="3">
        <v>2038</v>
      </c>
      <c r="AY13" s="3">
        <v>2039</v>
      </c>
      <c r="AZ13" s="3">
        <v>2040</v>
      </c>
      <c r="BA13" s="3">
        <v>2041</v>
      </c>
      <c r="BB13" s="3">
        <v>2042</v>
      </c>
      <c r="BC13" s="3">
        <v>2043</v>
      </c>
      <c r="BD13" s="3">
        <v>2044</v>
      </c>
      <c r="BE13" s="3">
        <v>2045</v>
      </c>
      <c r="BF13" s="3">
        <v>2046</v>
      </c>
      <c r="BG13" s="3">
        <v>2047</v>
      </c>
      <c r="BH13" s="3">
        <v>2048</v>
      </c>
      <c r="BI13" s="3">
        <v>2049</v>
      </c>
      <c r="BJ13" s="3">
        <v>2050</v>
      </c>
    </row>
    <row r="14" spans="1:62" x14ac:dyDescent="0.25">
      <c r="A14" t="s">
        <v>19</v>
      </c>
      <c r="B14" s="46">
        <v>0.80721353764947734</v>
      </c>
      <c r="C14" s="46">
        <v>1.2272832802089861</v>
      </c>
      <c r="D14" s="46">
        <v>1.2368032136956497</v>
      </c>
      <c r="E14" s="46">
        <v>1.9052904846809213</v>
      </c>
      <c r="F14" s="46">
        <v>1.8668724800238898</v>
      </c>
      <c r="G14" s="46">
        <v>2.6236358601987009</v>
      </c>
      <c r="H14" s="46">
        <v>3.4275423238078968</v>
      </c>
      <c r="I14" s="46">
        <v>4.5087600273164732</v>
      </c>
      <c r="J14" s="46">
        <v>6.098870026821511</v>
      </c>
      <c r="K14" s="46">
        <v>6.141414474287668</v>
      </c>
      <c r="L14" s="46">
        <v>10.243795884961065</v>
      </c>
      <c r="M14" s="46">
        <v>13.220881326179788</v>
      </c>
      <c r="N14" s="46">
        <v>16.252277098257924</v>
      </c>
      <c r="O14" s="46">
        <v>23.396492454622155</v>
      </c>
      <c r="P14" s="46">
        <v>25.073702199562586</v>
      </c>
      <c r="Q14" s="46">
        <v>26.87032840714388</v>
      </c>
      <c r="R14" s="46">
        <v>33.076124291681801</v>
      </c>
      <c r="S14" s="46">
        <v>37.963863046169401</v>
      </c>
      <c r="T14" s="46">
        <v>39.261383432661674</v>
      </c>
      <c r="U14" s="46">
        <v>37.47469940528979</v>
      </c>
      <c r="V14" s="46">
        <v>37.534557918831027</v>
      </c>
      <c r="W14" s="46">
        <v>36.724054116816461</v>
      </c>
      <c r="X14" s="46">
        <v>31.861067816203022</v>
      </c>
      <c r="Y14" s="46">
        <v>32.148414823468862</v>
      </c>
      <c r="Z14" s="46">
        <v>39.60823910475861</v>
      </c>
      <c r="AA14" s="46">
        <v>45.40771153910439</v>
      </c>
      <c r="AB14" s="46">
        <v>66.478777698213179</v>
      </c>
      <c r="AC14" s="46">
        <v>88.842860614676027</v>
      </c>
      <c r="AD14" s="46">
        <v>100.19757917392157</v>
      </c>
      <c r="AE14" s="46">
        <v>125.35536722890217</v>
      </c>
      <c r="AF14" s="46">
        <v>144.70332796459596</v>
      </c>
      <c r="AG14" s="46">
        <v>161.65122089776736</v>
      </c>
      <c r="AH14" s="46">
        <v>170.17309118039651</v>
      </c>
      <c r="AI14" s="46">
        <v>214.47839495069189</v>
      </c>
      <c r="AJ14" s="46">
        <v>226.30340164969181</v>
      </c>
      <c r="AK14" s="47">
        <v>209.42788620012234</v>
      </c>
      <c r="AL14" s="47">
        <v>214.6676134492333</v>
      </c>
      <c r="AM14" s="47">
        <v>239.78262800157955</v>
      </c>
      <c r="AN14" s="47">
        <v>264.36268305078795</v>
      </c>
      <c r="AO14" s="47">
        <v>279.48276700526554</v>
      </c>
      <c r="AP14" s="47">
        <v>289.15852369887284</v>
      </c>
      <c r="AQ14" s="47">
        <v>298.77855124481414</v>
      </c>
      <c r="AR14" s="47">
        <v>309.16750040797604</v>
      </c>
      <c r="AS14" s="47">
        <v>318.64542207826253</v>
      </c>
      <c r="AT14" s="47">
        <v>329.277204291771</v>
      </c>
      <c r="AU14" s="47">
        <v>335.60573280088897</v>
      </c>
      <c r="AV14" s="47">
        <v>338.68853104041483</v>
      </c>
      <c r="AW14" s="47">
        <v>342.6643313302838</v>
      </c>
      <c r="AX14" s="47">
        <v>346.81164001869178</v>
      </c>
      <c r="AY14" s="47">
        <v>349.43187885502289</v>
      </c>
      <c r="AZ14" s="47">
        <v>352.16146220275095</v>
      </c>
      <c r="BA14" s="47">
        <v>353.7839911961604</v>
      </c>
      <c r="BB14" s="47">
        <v>355.69614978584411</v>
      </c>
      <c r="BC14" s="47">
        <v>357.35570980994294</v>
      </c>
      <c r="BD14" s="47">
        <v>359.16174614170268</v>
      </c>
      <c r="BE14" s="47">
        <v>360.88006868972394</v>
      </c>
      <c r="BF14" s="47">
        <v>362.68821857343153</v>
      </c>
      <c r="BG14" s="47">
        <v>364.37036717651534</v>
      </c>
      <c r="BH14" s="47">
        <v>365.94033904499088</v>
      </c>
      <c r="BI14" s="47">
        <v>367.6682437290608</v>
      </c>
      <c r="BJ14" s="47">
        <v>369.24545861369086</v>
      </c>
    </row>
    <row r="15" spans="1:62" x14ac:dyDescent="0.25">
      <c r="A15" s="2" t="s">
        <v>1</v>
      </c>
      <c r="B15" s="32">
        <v>2.8592907807524428</v>
      </c>
      <c r="C15" s="32">
        <v>4.3339174129548246</v>
      </c>
      <c r="D15" s="32">
        <v>4.2890370264116715</v>
      </c>
      <c r="E15" s="32">
        <v>6.058413052946821</v>
      </c>
      <c r="F15" s="32">
        <v>5.3516819284852444</v>
      </c>
      <c r="G15" s="32">
        <v>6.8088403217469535</v>
      </c>
      <c r="H15" s="32">
        <v>8.5493774887413743</v>
      </c>
      <c r="I15" s="32">
        <v>9.4239398116647344</v>
      </c>
      <c r="J15" s="32">
        <v>10.953970750314843</v>
      </c>
      <c r="K15" s="32">
        <v>10.923417241494391</v>
      </c>
      <c r="L15" s="32">
        <v>12.119319071842552</v>
      </c>
      <c r="M15" s="32">
        <v>13.478975876482117</v>
      </c>
      <c r="N15" s="32">
        <v>15.114335903841969</v>
      </c>
      <c r="O15" s="32">
        <v>17.795967255355858</v>
      </c>
      <c r="P15" s="32">
        <v>16.998082647631797</v>
      </c>
      <c r="Q15" s="32">
        <v>27.859610512197104</v>
      </c>
      <c r="R15" s="32">
        <v>29.212615315417509</v>
      </c>
      <c r="S15" s="32">
        <v>28.520587891086734</v>
      </c>
      <c r="T15" s="32">
        <v>30.243451476110504</v>
      </c>
      <c r="U15" s="32">
        <v>30.923535291532332</v>
      </c>
      <c r="V15" s="32">
        <v>29.727626546504652</v>
      </c>
      <c r="W15" s="32">
        <v>25.973051434942697</v>
      </c>
      <c r="X15" s="32">
        <v>26.092987252452478</v>
      </c>
      <c r="Y15" s="32">
        <v>25.523882148562805</v>
      </c>
      <c r="Z15" s="32">
        <v>30.334930691935291</v>
      </c>
      <c r="AA15" s="32">
        <v>33.048030520896091</v>
      </c>
      <c r="AB15" s="32">
        <v>24.655582180160383</v>
      </c>
      <c r="AC15" s="32">
        <v>34.572029531931491</v>
      </c>
      <c r="AD15" s="32">
        <v>37.861198429556723</v>
      </c>
      <c r="AE15" s="32">
        <v>44.941242436002433</v>
      </c>
      <c r="AF15" s="32">
        <v>53.561838971899739</v>
      </c>
      <c r="AG15" s="32">
        <v>58.220052313101007</v>
      </c>
      <c r="AH15" s="32">
        <v>59.749484137255308</v>
      </c>
      <c r="AI15" s="32">
        <v>68.891607430799155</v>
      </c>
      <c r="AJ15" s="32">
        <v>75.699903029225368</v>
      </c>
      <c r="AK15" s="33">
        <v>111.09396799054186</v>
      </c>
      <c r="AL15" s="33">
        <v>113.10250387701018</v>
      </c>
      <c r="AM15" s="33">
        <v>125.62899905449088</v>
      </c>
      <c r="AN15" s="33">
        <v>136.72420227010306</v>
      </c>
      <c r="AO15" s="33">
        <v>143.32966836076491</v>
      </c>
      <c r="AP15" s="33">
        <v>145.51037162330104</v>
      </c>
      <c r="AQ15" s="33">
        <v>148.86796840041143</v>
      </c>
      <c r="AR15" s="33">
        <v>152.2612060182893</v>
      </c>
      <c r="AS15" s="33">
        <v>154.91603005510319</v>
      </c>
      <c r="AT15" s="33">
        <v>158.83450149046496</v>
      </c>
      <c r="AU15" s="33">
        <v>160.51488815254694</v>
      </c>
      <c r="AV15" s="33">
        <v>160.54186567473866</v>
      </c>
      <c r="AW15" s="33">
        <v>161.60245070148588</v>
      </c>
      <c r="AX15" s="33">
        <v>162.11734720909195</v>
      </c>
      <c r="AY15" s="33">
        <v>162.23590573033815</v>
      </c>
      <c r="AZ15" s="33">
        <v>161.66229564921957</v>
      </c>
      <c r="BA15" s="33">
        <v>159.94150310398771</v>
      </c>
      <c r="BB15" s="33">
        <v>158.88418417435483</v>
      </c>
      <c r="BC15" s="33">
        <v>156.86469091452523</v>
      </c>
      <c r="BD15" s="33">
        <v>155.26978137747389</v>
      </c>
      <c r="BE15" s="33">
        <v>153.60263841627864</v>
      </c>
      <c r="BF15" s="33">
        <v>152.35649203862599</v>
      </c>
      <c r="BG15" s="33">
        <v>150.22800389196021</v>
      </c>
      <c r="BH15" s="33">
        <v>149.80914145410048</v>
      </c>
      <c r="BI15" s="33">
        <v>148.83843422244428</v>
      </c>
      <c r="BJ15" s="33">
        <v>148.10406177499775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5"/>
  <sheetViews>
    <sheetView workbookViewId="0">
      <selection activeCell="AL11" sqref="AL11"/>
    </sheetView>
  </sheetViews>
  <sheetFormatPr defaultColWidth="9.140625" defaultRowHeight="15" x14ac:dyDescent="0.25"/>
  <cols>
    <col min="2" max="2" width="121.140625" customWidth="1"/>
  </cols>
  <sheetData>
    <row r="1" spans="1:2" x14ac:dyDescent="0.25">
      <c r="A1" t="s">
        <v>145</v>
      </c>
      <c r="B1" t="s">
        <v>14</v>
      </c>
    </row>
    <row r="2" spans="1:2" s="5" customFormat="1" ht="75" x14ac:dyDescent="0.25">
      <c r="A2" s="25">
        <v>1</v>
      </c>
      <c r="B2" s="110" t="s">
        <v>317</v>
      </c>
    </row>
    <row r="3" spans="1:2" s="5" customFormat="1" ht="30" x14ac:dyDescent="0.25">
      <c r="A3" s="25">
        <v>2</v>
      </c>
      <c r="B3" s="111" t="s">
        <v>330</v>
      </c>
    </row>
    <row r="4" spans="1:2" x14ac:dyDescent="0.25">
      <c r="A4" s="25">
        <v>3</v>
      </c>
      <c r="B4" t="s">
        <v>322</v>
      </c>
    </row>
    <row r="5" spans="1:2" s="5" customFormat="1" x14ac:dyDescent="0.25">
      <c r="A5" s="25">
        <v>4</v>
      </c>
      <c r="B5" s="5" t="s">
        <v>323</v>
      </c>
    </row>
    <row r="6" spans="1:2" x14ac:dyDescent="0.25">
      <c r="A6" s="107">
        <v>5</v>
      </c>
      <c r="B6" t="s">
        <v>280</v>
      </c>
    </row>
    <row r="7" spans="1:2" s="5" customFormat="1" x14ac:dyDescent="0.25">
      <c r="A7" s="25">
        <v>6</v>
      </c>
      <c r="B7" s="5" t="s">
        <v>278</v>
      </c>
    </row>
    <row r="8" spans="1:2" s="5" customFormat="1" x14ac:dyDescent="0.25">
      <c r="A8" s="25">
        <v>7</v>
      </c>
      <c r="B8" s="5" t="s">
        <v>279</v>
      </c>
    </row>
    <row r="9" spans="1:2" s="5" customFormat="1" ht="45" x14ac:dyDescent="0.25">
      <c r="A9" s="25">
        <v>8</v>
      </c>
      <c r="B9" s="110" t="s">
        <v>326</v>
      </c>
    </row>
    <row r="10" spans="1:2" s="5" customFormat="1" ht="45" x14ac:dyDescent="0.25">
      <c r="A10" s="25">
        <v>9</v>
      </c>
      <c r="B10" s="110" t="s">
        <v>327</v>
      </c>
    </row>
    <row r="11" spans="1:2" s="5" customFormat="1" ht="30" customHeight="1" x14ac:dyDescent="0.25">
      <c r="A11" s="25">
        <v>10</v>
      </c>
      <c r="B11" s="110" t="s">
        <v>328</v>
      </c>
    </row>
    <row r="12" spans="1:2" s="5" customFormat="1" ht="30" x14ac:dyDescent="0.25">
      <c r="A12" s="25">
        <v>11</v>
      </c>
      <c r="B12" s="110" t="s">
        <v>288</v>
      </c>
    </row>
    <row r="13" spans="1:2" ht="30" x14ac:dyDescent="0.25">
      <c r="A13" s="25">
        <v>12</v>
      </c>
      <c r="B13" s="112" t="s">
        <v>329</v>
      </c>
    </row>
    <row r="14" spans="1:2" ht="45" x14ac:dyDescent="0.25">
      <c r="A14" s="25">
        <v>13</v>
      </c>
      <c r="B14" s="110" t="s">
        <v>312</v>
      </c>
    </row>
    <row r="15" spans="1:2" x14ac:dyDescent="0.25">
      <c r="A15" s="25">
        <v>14</v>
      </c>
      <c r="B15" t="s">
        <v>331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zoomScale="95" workbookViewId="0">
      <selection activeCell="AL11" sqref="AL11"/>
    </sheetView>
  </sheetViews>
  <sheetFormatPr defaultRowHeight="15" x14ac:dyDescent="0.25"/>
  <cols>
    <col min="1" max="1" width="14.140625" customWidth="1"/>
    <col min="2" max="2" width="35.42578125" bestFit="1" customWidth="1"/>
    <col min="3" max="3" width="81.85546875" bestFit="1" customWidth="1"/>
    <col min="4" max="5" width="9.140625" hidden="1" customWidth="1"/>
  </cols>
  <sheetData>
    <row r="1" spans="1:5" x14ac:dyDescent="0.25">
      <c r="A1" s="3" t="s">
        <v>82</v>
      </c>
      <c r="B1" s="3" t="s">
        <v>83</v>
      </c>
      <c r="C1" s="3" t="s">
        <v>84</v>
      </c>
    </row>
    <row r="2" spans="1:5" x14ac:dyDescent="0.25">
      <c r="A2" s="61" t="str">
        <f>HYPERLINK(E2,D2)</f>
        <v>Tabel 1</v>
      </c>
      <c r="B2" t="s">
        <v>93</v>
      </c>
      <c r="C2" t="str">
        <f>'Tabel 1 Antal dyr'!A2</f>
        <v>Historiske opgørelser 1990-2024 og fremskrevet 2025-2050</v>
      </c>
      <c r="D2" t="s">
        <v>24</v>
      </c>
      <c r="E2" t="s">
        <v>175</v>
      </c>
    </row>
    <row r="3" spans="1:5" x14ac:dyDescent="0.25">
      <c r="A3" s="61" t="str">
        <f t="shared" ref="A3:A16" si="0">HYPERLINK(E3,D3)</f>
        <v>Tabel 2</v>
      </c>
      <c r="B3" t="s">
        <v>39</v>
      </c>
      <c r="C3" t="str">
        <f>'Tabel 2 Staldtypefordeling'!A2</f>
        <v>Fordeling for kvæg, svin, mink og fjerkræ. Historisk 1990-2024 og fremskrevet 2025-2050</v>
      </c>
      <c r="D3" t="s">
        <v>25</v>
      </c>
      <c r="E3" t="s">
        <v>176</v>
      </c>
    </row>
    <row r="4" spans="1:5" x14ac:dyDescent="0.25">
      <c r="A4" s="61" t="str">
        <f t="shared" si="0"/>
        <v>Tabel 3</v>
      </c>
      <c r="B4" t="s">
        <v>94</v>
      </c>
      <c r="C4" t="s">
        <v>95</v>
      </c>
      <c r="D4" t="s">
        <v>26</v>
      </c>
      <c r="E4" t="s">
        <v>177</v>
      </c>
    </row>
    <row r="5" spans="1:5" x14ac:dyDescent="0.25">
      <c r="A5" s="61" t="str">
        <f t="shared" si="0"/>
        <v>Tabel 4</v>
      </c>
      <c r="B5" t="s">
        <v>96</v>
      </c>
      <c r="C5" t="s">
        <v>95</v>
      </c>
      <c r="D5" t="s">
        <v>27</v>
      </c>
      <c r="E5" t="s">
        <v>178</v>
      </c>
    </row>
    <row r="6" spans="1:5" x14ac:dyDescent="0.25">
      <c r="A6" s="61" t="str">
        <f t="shared" si="0"/>
        <v>Tabel 5</v>
      </c>
      <c r="B6" t="s">
        <v>97</v>
      </c>
      <c r="C6" t="s">
        <v>95</v>
      </c>
      <c r="D6" t="s">
        <v>28</v>
      </c>
      <c r="E6" t="s">
        <v>179</v>
      </c>
    </row>
    <row r="7" spans="1:5" x14ac:dyDescent="0.25">
      <c r="A7" s="61" t="str">
        <f t="shared" si="0"/>
        <v>Tabel 6</v>
      </c>
      <c r="B7" t="s">
        <v>37</v>
      </c>
      <c r="C7" t="s">
        <v>85</v>
      </c>
      <c r="D7" t="s">
        <v>29</v>
      </c>
      <c r="E7" t="s">
        <v>180</v>
      </c>
    </row>
    <row r="8" spans="1:5" x14ac:dyDescent="0.25">
      <c r="A8" s="61" t="str">
        <f t="shared" si="0"/>
        <v>Tabel 7</v>
      </c>
      <c r="B8" t="s">
        <v>76</v>
      </c>
      <c r="C8" t="s">
        <v>86</v>
      </c>
      <c r="D8" t="s">
        <v>30</v>
      </c>
      <c r="E8" t="s">
        <v>181</v>
      </c>
    </row>
    <row r="9" spans="1:5" x14ac:dyDescent="0.25">
      <c r="A9" s="61" t="str">
        <f t="shared" si="0"/>
        <v>Tabel 8</v>
      </c>
      <c r="B9" t="s">
        <v>98</v>
      </c>
      <c r="C9" t="s">
        <v>87</v>
      </c>
      <c r="D9" t="s">
        <v>31</v>
      </c>
      <c r="E9" t="s">
        <v>182</v>
      </c>
    </row>
    <row r="10" spans="1:5" x14ac:dyDescent="0.25">
      <c r="A10" s="61" t="str">
        <f t="shared" si="0"/>
        <v>Tabel 9</v>
      </c>
      <c r="B10" t="s">
        <v>81</v>
      </c>
      <c r="C10" t="s">
        <v>99</v>
      </c>
      <c r="D10" t="s">
        <v>77</v>
      </c>
      <c r="E10" t="s">
        <v>183</v>
      </c>
    </row>
    <row r="11" spans="1:5" x14ac:dyDescent="0.25">
      <c r="A11" s="61" t="str">
        <f t="shared" si="0"/>
        <v>Tabel 10</v>
      </c>
      <c r="B11" t="s">
        <v>100</v>
      </c>
      <c r="C11" t="s">
        <v>101</v>
      </c>
      <c r="D11" t="s">
        <v>78</v>
      </c>
      <c r="E11" t="s">
        <v>184</v>
      </c>
    </row>
    <row r="12" spans="1:5" x14ac:dyDescent="0.25">
      <c r="A12" s="61" t="str">
        <f t="shared" si="0"/>
        <v>Tabel 11</v>
      </c>
      <c r="B12" t="s">
        <v>102</v>
      </c>
      <c r="C12" t="s">
        <v>103</v>
      </c>
      <c r="D12" t="s">
        <v>79</v>
      </c>
      <c r="E12" t="s">
        <v>185</v>
      </c>
    </row>
    <row r="13" spans="1:5" x14ac:dyDescent="0.25">
      <c r="A13" s="61" t="str">
        <f t="shared" si="0"/>
        <v>Tabel 12</v>
      </c>
      <c r="B13" s="5" t="s">
        <v>332</v>
      </c>
      <c r="C13" s="5" t="s">
        <v>305</v>
      </c>
      <c r="D13" t="s">
        <v>104</v>
      </c>
      <c r="E13" t="s">
        <v>307</v>
      </c>
    </row>
    <row r="14" spans="1:5" x14ac:dyDescent="0.25">
      <c r="A14" s="61" t="str">
        <f t="shared" si="0"/>
        <v>Tabel 13</v>
      </c>
      <c r="B14" t="s">
        <v>255</v>
      </c>
      <c r="C14" t="s">
        <v>306</v>
      </c>
      <c r="D14" t="s">
        <v>105</v>
      </c>
      <c r="E14" t="s">
        <v>308</v>
      </c>
    </row>
    <row r="15" spans="1:5" x14ac:dyDescent="0.25">
      <c r="A15" s="61" t="str">
        <f t="shared" si="0"/>
        <v>Tabel 14</v>
      </c>
      <c r="B15" t="s">
        <v>311</v>
      </c>
      <c r="C15" t="s">
        <v>333</v>
      </c>
      <c r="D15" t="s">
        <v>310</v>
      </c>
      <c r="E15" t="s">
        <v>309</v>
      </c>
    </row>
    <row r="16" spans="1:5" x14ac:dyDescent="0.25">
      <c r="A16" s="61" t="str">
        <f t="shared" si="0"/>
        <v>Reference liste</v>
      </c>
      <c r="D16" t="s">
        <v>106</v>
      </c>
      <c r="E16" t="s">
        <v>186</v>
      </c>
    </row>
    <row r="19" spans="1:1" x14ac:dyDescent="0.25">
      <c r="A19" s="4" t="s">
        <v>88</v>
      </c>
    </row>
    <row r="20" spans="1:1" x14ac:dyDescent="0.25">
      <c r="A20" t="s">
        <v>163</v>
      </c>
    </row>
    <row r="21" spans="1:1" x14ac:dyDescent="0.25">
      <c r="A21" t="s">
        <v>92</v>
      </c>
    </row>
    <row r="22" spans="1:1" x14ac:dyDescent="0.25">
      <c r="A22" t="s">
        <v>313</v>
      </c>
    </row>
    <row r="23" spans="1:1" x14ac:dyDescent="0.25">
      <c r="A23" t="s">
        <v>314</v>
      </c>
    </row>
    <row r="24" spans="1:1" x14ac:dyDescent="0.25">
      <c r="A24" t="s">
        <v>90</v>
      </c>
    </row>
    <row r="25" spans="1:1" x14ac:dyDescent="0.25">
      <c r="A25" t="s">
        <v>89</v>
      </c>
    </row>
    <row r="26" spans="1:1" x14ac:dyDescent="0.25">
      <c r="A26" t="s">
        <v>164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55"/>
  <sheetViews>
    <sheetView workbookViewId="0">
      <pane xSplit="2" ySplit="6" topLeftCell="AS34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2" width="26.85546875" customWidth="1"/>
    <col min="3" max="3" width="9.85546875" customWidth="1"/>
    <col min="4" max="7" width="10.140625" hidden="1" customWidth="1"/>
    <col min="8" max="8" width="10.140625" bestFit="1" customWidth="1"/>
    <col min="9" max="12" width="10.140625" hidden="1" customWidth="1"/>
    <col min="13" max="13" width="10.140625" bestFit="1" customWidth="1"/>
    <col min="14" max="17" width="10.140625" hidden="1" customWidth="1"/>
    <col min="18" max="18" width="10.140625" bestFit="1" customWidth="1"/>
    <col min="19" max="22" width="10.140625" hidden="1" customWidth="1"/>
    <col min="23" max="23" width="11.140625" customWidth="1"/>
    <col min="24" max="27" width="0" hidden="1" customWidth="1"/>
    <col min="28" max="28" width="10.85546875" customWidth="1"/>
    <col min="29" max="29" width="10.5703125" hidden="1" customWidth="1"/>
    <col min="30" max="30" width="10.42578125" hidden="1" customWidth="1"/>
    <col min="31" max="32" width="10.140625" hidden="1" customWidth="1"/>
    <col min="33" max="35" width="10.140625" customWidth="1"/>
    <col min="36" max="63" width="10.140625" bestFit="1" customWidth="1"/>
  </cols>
  <sheetData>
    <row r="1" spans="1:63" ht="18.75" x14ac:dyDescent="0.3">
      <c r="A1" s="11" t="s">
        <v>93</v>
      </c>
      <c r="B1" s="11"/>
    </row>
    <row r="2" spans="1:63" ht="18.75" x14ac:dyDescent="0.3">
      <c r="A2" s="12" t="s">
        <v>315</v>
      </c>
      <c r="B2" s="11"/>
    </row>
    <row r="3" spans="1:63" ht="18.75" x14ac:dyDescent="0.3">
      <c r="A3" s="11"/>
      <c r="B3" s="11"/>
    </row>
    <row r="4" spans="1:63" ht="16.5" x14ac:dyDescent="0.3">
      <c r="A4" s="12" t="s">
        <v>191</v>
      </c>
      <c r="B4" s="12"/>
    </row>
    <row r="6" spans="1:63" s="4" customFormat="1" x14ac:dyDescent="0.25">
      <c r="A6" s="70" t="s">
        <v>190</v>
      </c>
      <c r="B6" s="70" t="s">
        <v>11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s="5" t="s">
        <v>107</v>
      </c>
      <c r="B7" s="5" t="s">
        <v>222</v>
      </c>
      <c r="C7" s="29">
        <v>635629.05999999994</v>
      </c>
      <c r="D7" s="29">
        <v>628916.65599999996</v>
      </c>
      <c r="E7" s="29">
        <v>606562.65599999996</v>
      </c>
      <c r="F7" s="29">
        <v>611277.304</v>
      </c>
      <c r="G7" s="29">
        <v>603017.272</v>
      </c>
      <c r="H7" s="29">
        <v>609746.56400000001</v>
      </c>
      <c r="I7" s="29">
        <v>610261.79500000004</v>
      </c>
      <c r="J7" s="29">
        <v>585889.39599999995</v>
      </c>
      <c r="K7" s="29">
        <v>587433.80200000003</v>
      </c>
      <c r="L7" s="29">
        <v>561459</v>
      </c>
      <c r="M7" s="29">
        <v>558093</v>
      </c>
      <c r="N7" s="29">
        <v>547308.32400000002</v>
      </c>
      <c r="O7" s="29">
        <v>535230.55599999998</v>
      </c>
      <c r="P7" s="29">
        <v>520337.68199999997</v>
      </c>
      <c r="Q7" s="29">
        <v>492458.79599999997</v>
      </c>
      <c r="R7" s="29">
        <v>493731.875</v>
      </c>
      <c r="S7" s="29">
        <v>481494.125</v>
      </c>
      <c r="T7" s="29">
        <v>476700.576</v>
      </c>
      <c r="U7" s="29">
        <v>487114.79399999999</v>
      </c>
      <c r="V7" s="29">
        <v>490484.48800000001</v>
      </c>
      <c r="W7" s="29">
        <v>493767.538</v>
      </c>
      <c r="X7" s="29">
        <v>488818.42</v>
      </c>
      <c r="Y7" s="29">
        <v>506744.10700000002</v>
      </c>
      <c r="Z7" s="29">
        <v>500230.06</v>
      </c>
      <c r="AA7" s="29">
        <v>481049.505</v>
      </c>
      <c r="AB7" s="29">
        <v>480219.424</v>
      </c>
      <c r="AC7" s="29">
        <v>490468.83600000001</v>
      </c>
      <c r="AD7" s="29">
        <v>489092.60399999999</v>
      </c>
      <c r="AE7" s="29">
        <v>494863.77999999997</v>
      </c>
      <c r="AF7" s="29">
        <v>486176.26199999999</v>
      </c>
      <c r="AG7" s="29">
        <v>484773.02999999997</v>
      </c>
      <c r="AH7" s="29">
        <v>480128.24300000002</v>
      </c>
      <c r="AI7" s="29">
        <v>471874.71100000001</v>
      </c>
      <c r="AJ7" s="29">
        <v>474246.29188324959</v>
      </c>
      <c r="AK7" s="29">
        <v>471284.66787123063</v>
      </c>
      <c r="AL7" s="47">
        <v>409291.09595759836</v>
      </c>
      <c r="AM7" s="47">
        <v>402038.46698023926</v>
      </c>
      <c r="AN7" s="47">
        <v>393688.50886884</v>
      </c>
      <c r="AO7" s="47">
        <v>381860.17921513092</v>
      </c>
      <c r="AP7" s="47">
        <v>370690.74360960582</v>
      </c>
      <c r="AQ7" s="47">
        <v>358688.10154917859</v>
      </c>
      <c r="AR7" s="47">
        <v>350442.67951273161</v>
      </c>
      <c r="AS7" s="47">
        <v>344480.44178981998</v>
      </c>
      <c r="AT7" s="47">
        <v>340120.91931924765</v>
      </c>
      <c r="AU7" s="47">
        <v>338248.25955886219</v>
      </c>
      <c r="AV7" s="47">
        <v>337858.62509767653</v>
      </c>
      <c r="AW7" s="47">
        <v>333802.95072702679</v>
      </c>
      <c r="AX7" s="47">
        <v>329878.01066141564</v>
      </c>
      <c r="AY7" s="47">
        <v>325625.93518024962</v>
      </c>
      <c r="AZ7" s="47">
        <v>322276.6712554894</v>
      </c>
      <c r="BA7" s="47">
        <v>318051.73577085062</v>
      </c>
      <c r="BB7" s="47">
        <v>314310.18331584369</v>
      </c>
      <c r="BC7" s="47">
        <v>311628.37495236745</v>
      </c>
      <c r="BD7" s="47">
        <v>308606.33205829322</v>
      </c>
      <c r="BE7" s="47">
        <v>304197.40965713322</v>
      </c>
      <c r="BF7" s="47">
        <v>301309.18321281357</v>
      </c>
      <c r="BG7" s="47">
        <v>299509.21069864789</v>
      </c>
      <c r="BH7" s="47">
        <v>297257.27590792789</v>
      </c>
      <c r="BI7" s="47">
        <v>297290.06650310126</v>
      </c>
      <c r="BJ7" s="47">
        <v>297329.7063087548</v>
      </c>
      <c r="BK7" s="47">
        <v>297366.26396969217</v>
      </c>
    </row>
    <row r="8" spans="1:63" x14ac:dyDescent="0.25">
      <c r="B8" s="5" t="s">
        <v>223</v>
      </c>
      <c r="C8" s="29">
        <v>117485.94</v>
      </c>
      <c r="D8" s="29">
        <v>112730.344</v>
      </c>
      <c r="E8" s="29">
        <v>105365.344</v>
      </c>
      <c r="F8" s="29">
        <v>102831.696</v>
      </c>
      <c r="G8" s="29">
        <v>96538.728000000003</v>
      </c>
      <c r="H8" s="29">
        <v>92726.436000000002</v>
      </c>
      <c r="I8" s="29">
        <v>90383.205000000002</v>
      </c>
      <c r="J8" s="29">
        <v>84464.604000000007</v>
      </c>
      <c r="K8" s="29">
        <v>81625.198000000004</v>
      </c>
      <c r="L8" s="29">
        <v>78738</v>
      </c>
      <c r="M8" s="29">
        <v>77425</v>
      </c>
      <c r="N8" s="29">
        <v>76049.675999999992</v>
      </c>
      <c r="O8" s="29">
        <v>74371.444000000003</v>
      </c>
      <c r="P8" s="29">
        <v>75696.317999999999</v>
      </c>
      <c r="Q8" s="29">
        <v>70995.203999999998</v>
      </c>
      <c r="R8" s="29">
        <v>70533.125</v>
      </c>
      <c r="S8" s="29">
        <v>68784.875</v>
      </c>
      <c r="T8" s="29">
        <v>68723.423999999999</v>
      </c>
      <c r="U8" s="29">
        <v>70863.206000000006</v>
      </c>
      <c r="V8" s="29">
        <v>72643.512000000002</v>
      </c>
      <c r="W8" s="29">
        <v>74434.462</v>
      </c>
      <c r="X8" s="29">
        <v>76289.58</v>
      </c>
      <c r="Y8" s="29">
        <v>80444.893000000011</v>
      </c>
      <c r="Z8" s="29">
        <v>82109.939999999988</v>
      </c>
      <c r="AA8" s="29">
        <v>81581.494999999995</v>
      </c>
      <c r="AB8" s="29">
        <v>80784.576000000015</v>
      </c>
      <c r="AC8" s="29">
        <v>81173.16399999999</v>
      </c>
      <c r="AD8" s="29">
        <v>80945.395999999993</v>
      </c>
      <c r="AE8" s="29">
        <v>80559.22</v>
      </c>
      <c r="AF8" s="29">
        <v>80462.737999999998</v>
      </c>
      <c r="AG8" s="29">
        <v>82212.97</v>
      </c>
      <c r="AH8" s="29">
        <v>84064.756999999998</v>
      </c>
      <c r="AI8" s="29">
        <v>85238.289000000004</v>
      </c>
      <c r="AJ8" s="29">
        <v>73184.708116750422</v>
      </c>
      <c r="AK8" s="29">
        <v>75569.332128769427</v>
      </c>
      <c r="AL8" s="6">
        <v>68768.20404240163</v>
      </c>
      <c r="AM8" s="6">
        <v>67549.633019760731</v>
      </c>
      <c r="AN8" s="6">
        <v>66146.691131160012</v>
      </c>
      <c r="AO8" s="6">
        <v>64159.320784869065</v>
      </c>
      <c r="AP8" s="6">
        <v>62282.656390394208</v>
      </c>
      <c r="AQ8" s="6">
        <v>60265.998450821346</v>
      </c>
      <c r="AR8" s="6">
        <v>58880.620487268374</v>
      </c>
      <c r="AS8" s="6">
        <v>57878.858210179977</v>
      </c>
      <c r="AT8" s="6">
        <v>57146.380680752329</v>
      </c>
      <c r="AU8" s="6">
        <v>56831.740441137823</v>
      </c>
      <c r="AV8" s="6">
        <v>56766.274902323501</v>
      </c>
      <c r="AW8" s="6">
        <v>56084.849272973202</v>
      </c>
      <c r="AX8" s="6">
        <v>55425.389338584348</v>
      </c>
      <c r="AY8" s="6">
        <v>54710.964819750414</v>
      </c>
      <c r="AZ8" s="6">
        <v>54148.228744510634</v>
      </c>
      <c r="BA8" s="6">
        <v>53438.364229149367</v>
      </c>
      <c r="BB8" s="6">
        <v>52809.716684156308</v>
      </c>
      <c r="BC8" s="6">
        <v>52359.125047632515</v>
      </c>
      <c r="BD8" s="6">
        <v>51851.367941706805</v>
      </c>
      <c r="BE8" s="6">
        <v>51110.590342866752</v>
      </c>
      <c r="BF8" s="6">
        <v>50625.316787186443</v>
      </c>
      <c r="BG8" s="6">
        <v>50322.88930135205</v>
      </c>
      <c r="BH8" s="6">
        <v>49944.524092072097</v>
      </c>
      <c r="BI8" s="6">
        <v>49950.033496898701</v>
      </c>
      <c r="BJ8" s="6">
        <v>49956.693691245237</v>
      </c>
      <c r="BK8" s="6">
        <v>49962.836030307786</v>
      </c>
    </row>
    <row r="9" spans="1:63" x14ac:dyDescent="0.25">
      <c r="B9" s="5" t="s">
        <v>235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6">
        <v>60093.859755538702</v>
      </c>
      <c r="AM9" s="6">
        <v>60719.021442108198</v>
      </c>
      <c r="AN9" s="6">
        <v>61466.355920616181</v>
      </c>
      <c r="AO9" s="6">
        <v>62716.936139148187</v>
      </c>
      <c r="AP9" s="6">
        <v>63031.22928505297</v>
      </c>
      <c r="AQ9" s="6">
        <v>62569.164423040427</v>
      </c>
      <c r="AR9" s="6">
        <v>61341.272214223674</v>
      </c>
      <c r="AS9" s="6">
        <v>59698.31785031395</v>
      </c>
      <c r="AT9" s="6">
        <v>57822.490330081411</v>
      </c>
      <c r="AU9" s="6">
        <v>56039.383996722994</v>
      </c>
      <c r="AV9" s="6">
        <v>54454.733537024971</v>
      </c>
      <c r="AW9" s="6">
        <v>53389.766922503179</v>
      </c>
      <c r="AX9" s="6">
        <v>52743.715143969428</v>
      </c>
      <c r="AY9" s="6">
        <v>52523.25618164178</v>
      </c>
      <c r="AZ9" s="6">
        <v>52625.138187532997</v>
      </c>
      <c r="BA9" s="6">
        <v>52913.489948744464</v>
      </c>
      <c r="BB9" s="6">
        <v>53243.279433360418</v>
      </c>
      <c r="BC9" s="6">
        <v>53537.281793217953</v>
      </c>
      <c r="BD9" s="6">
        <v>53574.781220596407</v>
      </c>
      <c r="BE9" s="6">
        <v>55373.29827753501</v>
      </c>
      <c r="BF9" s="6">
        <v>55381.431714980099</v>
      </c>
      <c r="BG9" s="6">
        <v>54960.547730979051</v>
      </c>
      <c r="BH9" s="6">
        <v>53810.137215718227</v>
      </c>
      <c r="BI9" s="6">
        <v>53818.44188342533</v>
      </c>
      <c r="BJ9" s="6">
        <v>53831.027307682474</v>
      </c>
      <c r="BK9" s="6">
        <v>53844.12642272564</v>
      </c>
    </row>
    <row r="10" spans="1:63" s="2" customFormat="1" x14ac:dyDescent="0.25">
      <c r="B10" s="15" t="s">
        <v>236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3">
        <v>10096.840244461308</v>
      </c>
      <c r="AM10" s="33">
        <v>10201.8785578918</v>
      </c>
      <c r="AN10" s="33">
        <v>10327.444079383822</v>
      </c>
      <c r="AO10" s="33">
        <v>10537.563860851804</v>
      </c>
      <c r="AP10" s="33">
        <v>10590.37071494703</v>
      </c>
      <c r="AQ10" s="33">
        <v>10512.73557695958</v>
      </c>
      <c r="AR10" s="33">
        <v>10306.427785776325</v>
      </c>
      <c r="AS10" s="33">
        <v>10030.382149686055</v>
      </c>
      <c r="AT10" s="33">
        <v>9715.2096699185822</v>
      </c>
      <c r="AU10" s="33">
        <v>9415.6160032769967</v>
      </c>
      <c r="AV10" s="33">
        <v>9149.3664629750292</v>
      </c>
      <c r="AW10" s="33">
        <v>8970.4330774968166</v>
      </c>
      <c r="AX10" s="33">
        <v>8861.8848560305778</v>
      </c>
      <c r="AY10" s="33">
        <v>8824.8438183582257</v>
      </c>
      <c r="AZ10" s="33">
        <v>8841.9618124669996</v>
      </c>
      <c r="BA10" s="33">
        <v>8890.4100512555378</v>
      </c>
      <c r="BB10" s="33">
        <v>8945.8205666395788</v>
      </c>
      <c r="BC10" s="33">
        <v>8995.2182067820468</v>
      </c>
      <c r="BD10" s="33">
        <v>9001.5187794035955</v>
      </c>
      <c r="BE10" s="33">
        <v>9303.7017224649971</v>
      </c>
      <c r="BF10" s="33">
        <v>9305.0682850198973</v>
      </c>
      <c r="BG10" s="33">
        <v>9234.3522690209538</v>
      </c>
      <c r="BH10" s="33">
        <v>9041.0627842817685</v>
      </c>
      <c r="BI10" s="33">
        <v>9042.4581165746695</v>
      </c>
      <c r="BJ10" s="33">
        <v>9044.5726923175189</v>
      </c>
      <c r="BK10" s="33">
        <v>9046.7735772743617</v>
      </c>
    </row>
    <row r="11" spans="1:63" x14ac:dyDescent="0.25">
      <c r="A11" s="5" t="s">
        <v>32</v>
      </c>
      <c r="B11" s="5" t="s">
        <v>117</v>
      </c>
      <c r="C11" s="29">
        <v>363909.3284750157</v>
      </c>
      <c r="D11" s="29">
        <v>365466.10580310802</v>
      </c>
      <c r="E11" s="29">
        <v>383146.02706322877</v>
      </c>
      <c r="F11" s="29">
        <v>356478.51189032104</v>
      </c>
      <c r="G11" s="29">
        <v>342451.53358280729</v>
      </c>
      <c r="H11" s="29">
        <v>340314.15125945699</v>
      </c>
      <c r="I11" s="29">
        <v>327458.80450537003</v>
      </c>
      <c r="J11" s="29">
        <v>303211.60805844318</v>
      </c>
      <c r="K11" s="29">
        <v>273832.08597717772</v>
      </c>
      <c r="L11" s="29">
        <v>263340.26623274712</v>
      </c>
      <c r="M11" s="29">
        <v>250429.18700117362</v>
      </c>
      <c r="N11" s="29">
        <v>272200.5376167685</v>
      </c>
      <c r="O11" s="29">
        <v>281371.95900189877</v>
      </c>
      <c r="P11" s="29">
        <v>261415.16303956421</v>
      </c>
      <c r="Q11" s="29">
        <v>276253.75242650311</v>
      </c>
      <c r="R11" s="29">
        <v>250700.42021730507</v>
      </c>
      <c r="S11" s="29">
        <v>236278.78412672537</v>
      </c>
      <c r="T11" s="29">
        <v>257468.24500315482</v>
      </c>
      <c r="U11" s="29">
        <v>258606.97815015385</v>
      </c>
      <c r="V11" s="29">
        <v>244523.66414738656</v>
      </c>
      <c r="W11" s="29">
        <v>242901.5865128517</v>
      </c>
      <c r="X11" s="29">
        <v>258322.2846078751</v>
      </c>
      <c r="Y11" s="29">
        <v>230863.48614116973</v>
      </c>
      <c r="Z11" s="29">
        <v>230740.09904166069</v>
      </c>
      <c r="AA11" s="29">
        <v>221241.50052300486</v>
      </c>
      <c r="AB11" s="29">
        <v>226176.80378651913</v>
      </c>
      <c r="AC11" s="29">
        <v>226916.63503226591</v>
      </c>
      <c r="AD11" s="29">
        <v>229610.84374102161</v>
      </c>
      <c r="AE11" s="29">
        <v>231397.69336996975</v>
      </c>
      <c r="AF11" s="29">
        <v>219621.70119156517</v>
      </c>
      <c r="AG11" s="29">
        <v>210124.1135237299</v>
      </c>
      <c r="AH11" s="29">
        <v>204672.62816622393</v>
      </c>
      <c r="AI11" s="29">
        <v>196995.72866732953</v>
      </c>
      <c r="AJ11" s="29">
        <v>188051.80261211441</v>
      </c>
      <c r="AK11" s="29">
        <v>184512.57362953119</v>
      </c>
      <c r="AL11" s="6">
        <v>183192.21674504544</v>
      </c>
      <c r="AM11" s="6">
        <v>181871.85986055969</v>
      </c>
      <c r="AN11" s="6">
        <v>180551.50297607394</v>
      </c>
      <c r="AO11" s="6">
        <v>179231.14609158819</v>
      </c>
      <c r="AP11" s="6">
        <v>177910.78920710244</v>
      </c>
      <c r="AQ11" s="6">
        <v>176590.43232261666</v>
      </c>
      <c r="AR11" s="6">
        <v>173431.12444696014</v>
      </c>
      <c r="AS11" s="6">
        <v>170271.81657130361</v>
      </c>
      <c r="AT11" s="6">
        <v>167112.50869564709</v>
      </c>
      <c r="AU11" s="6">
        <v>163953.20081999057</v>
      </c>
      <c r="AV11" s="6">
        <v>160793.89294433405</v>
      </c>
      <c r="AW11" s="6">
        <v>157634.58506867752</v>
      </c>
      <c r="AX11" s="6">
        <v>154475.277193021</v>
      </c>
      <c r="AY11" s="6">
        <v>151315.96931736448</v>
      </c>
      <c r="AZ11" s="6">
        <v>148156.66144170795</v>
      </c>
      <c r="BA11" s="6">
        <v>144997.35356605134</v>
      </c>
      <c r="BB11" s="6">
        <v>143920.01604947721</v>
      </c>
      <c r="BC11" s="6">
        <v>142842.67853290308</v>
      </c>
      <c r="BD11" s="6">
        <v>141765.34101632895</v>
      </c>
      <c r="BE11" s="6">
        <v>140688.00349975482</v>
      </c>
      <c r="BF11" s="6">
        <v>139610.66598318069</v>
      </c>
      <c r="BG11" s="6">
        <v>138533.32846660656</v>
      </c>
      <c r="BH11" s="6">
        <v>137455.99095003243</v>
      </c>
      <c r="BI11" s="6">
        <v>136378.6534334583</v>
      </c>
      <c r="BJ11" s="6">
        <v>135301.31591688417</v>
      </c>
      <c r="BK11" s="6">
        <v>134223.97840031015</v>
      </c>
    </row>
    <row r="12" spans="1:63" x14ac:dyDescent="0.25">
      <c r="B12" s="5" t="s">
        <v>118</v>
      </c>
      <c r="C12" s="29">
        <v>59990.671524984253</v>
      </c>
      <c r="D12" s="29">
        <v>57133.894196892055</v>
      </c>
      <c r="E12" s="29">
        <v>56753.972936771184</v>
      </c>
      <c r="F12" s="29">
        <v>50121.48810967899</v>
      </c>
      <c r="G12" s="29">
        <v>45748.466417192656</v>
      </c>
      <c r="H12" s="29">
        <v>42585.848740543013</v>
      </c>
      <c r="I12" s="29">
        <v>39641.195494630003</v>
      </c>
      <c r="J12" s="29">
        <v>35188.391941556794</v>
      </c>
      <c r="K12" s="29">
        <v>30567.914022822264</v>
      </c>
      <c r="L12" s="29">
        <v>29459.733767252896</v>
      </c>
      <c r="M12" s="29">
        <v>27470.812998826364</v>
      </c>
      <c r="N12" s="29">
        <v>9799.4623832315319</v>
      </c>
      <c r="O12" s="29">
        <v>10228.040998101231</v>
      </c>
      <c r="P12" s="29">
        <v>11484.836960435849</v>
      </c>
      <c r="Q12" s="29">
        <v>10346.247573496872</v>
      </c>
      <c r="R12" s="29">
        <v>8799.5797826949201</v>
      </c>
      <c r="S12" s="29">
        <v>8921.2158732745847</v>
      </c>
      <c r="T12" s="29">
        <v>8231.754996845164</v>
      </c>
      <c r="U12" s="29">
        <v>5993.0218498462027</v>
      </c>
      <c r="V12" s="29">
        <v>5776.3358526134616</v>
      </c>
      <c r="W12" s="29">
        <v>5698.413487148302</v>
      </c>
      <c r="X12" s="29">
        <v>6077.7153921249601</v>
      </c>
      <c r="Y12" s="29">
        <v>5267.5138588303025</v>
      </c>
      <c r="Z12" s="29">
        <v>4846.9009583392826</v>
      </c>
      <c r="AA12" s="29">
        <v>3999.4994769951445</v>
      </c>
      <c r="AB12" s="29">
        <v>4363.1962134808718</v>
      </c>
      <c r="AC12" s="29">
        <v>4578.3649677340745</v>
      </c>
      <c r="AD12" s="29">
        <v>4272.1562589783816</v>
      </c>
      <c r="AE12" s="29">
        <v>3896.3066300302157</v>
      </c>
      <c r="AF12" s="29">
        <v>3524.2988084348626</v>
      </c>
      <c r="AG12" s="29">
        <v>3169.886476270065</v>
      </c>
      <c r="AH12" s="29">
        <v>2914.3718337760583</v>
      </c>
      <c r="AI12" s="29">
        <v>3178.271332670452</v>
      </c>
      <c r="AJ12" s="29">
        <v>1825.1973878855897</v>
      </c>
      <c r="AK12" s="29">
        <v>1605.4263704688083</v>
      </c>
      <c r="AL12" s="6">
        <v>1713.5287500787151</v>
      </c>
      <c r="AM12" s="6">
        <v>1821.631129688622</v>
      </c>
      <c r="AN12" s="6">
        <v>1929.7335092985288</v>
      </c>
      <c r="AO12" s="6">
        <v>2037.8358889084357</v>
      </c>
      <c r="AP12" s="6">
        <v>2145.9382685183427</v>
      </c>
      <c r="AQ12" s="6">
        <v>2254.0406481282498</v>
      </c>
      <c r="AR12" s="6">
        <v>2213.7145201607295</v>
      </c>
      <c r="AS12" s="6">
        <v>2173.3883921932093</v>
      </c>
      <c r="AT12" s="6">
        <v>2133.062264225689</v>
      </c>
      <c r="AU12" s="6">
        <v>2092.7361362581687</v>
      </c>
      <c r="AV12" s="6">
        <v>2052.4100082906484</v>
      </c>
      <c r="AW12" s="6">
        <v>2012.0838803231284</v>
      </c>
      <c r="AX12" s="6">
        <v>1971.7577523556083</v>
      </c>
      <c r="AY12" s="6">
        <v>1931.4316243880883</v>
      </c>
      <c r="AZ12" s="6">
        <v>1891.1054964205682</v>
      </c>
      <c r="BA12" s="6">
        <v>1850.7793684530491</v>
      </c>
      <c r="BB12" s="6">
        <v>1837.0279861036636</v>
      </c>
      <c r="BC12" s="6">
        <v>1823.2766037542781</v>
      </c>
      <c r="BD12" s="6">
        <v>1809.5252214048926</v>
      </c>
      <c r="BE12" s="6">
        <v>1795.7738390555071</v>
      </c>
      <c r="BF12" s="6">
        <v>1782.0224567061216</v>
      </c>
      <c r="BG12" s="6">
        <v>1768.2710743567361</v>
      </c>
      <c r="BH12" s="6">
        <v>1754.5196920073506</v>
      </c>
      <c r="BI12" s="6">
        <v>1740.7683096579651</v>
      </c>
      <c r="BJ12" s="6">
        <v>1727.0169273085796</v>
      </c>
      <c r="BK12" s="6">
        <v>1713.2655449591934</v>
      </c>
    </row>
    <row r="13" spans="1:63" x14ac:dyDescent="0.25">
      <c r="B13" s="5" t="s">
        <v>119</v>
      </c>
      <c r="C13" s="29">
        <v>361848.97841995547</v>
      </c>
      <c r="D13" s="29">
        <v>363390.57656996208</v>
      </c>
      <c r="E13" s="29">
        <v>380707.27081004158</v>
      </c>
      <c r="F13" s="29">
        <v>354111.34026684868</v>
      </c>
      <c r="G13" s="29">
        <v>317663.05317663297</v>
      </c>
      <c r="H13" s="29">
        <v>311962.0451607976</v>
      </c>
      <c r="I13" s="29">
        <v>296416.67321474932</v>
      </c>
      <c r="J13" s="29">
        <v>276689.55250723183</v>
      </c>
      <c r="K13" s="29">
        <v>247834.23024544175</v>
      </c>
      <c r="L13" s="29">
        <v>237617.82219498561</v>
      </c>
      <c r="M13" s="29">
        <v>230513.80365203388</v>
      </c>
      <c r="N13" s="29">
        <v>254688.89218517306</v>
      </c>
      <c r="O13" s="29">
        <v>265322.6469552542</v>
      </c>
      <c r="P13" s="29">
        <v>251800.289973607</v>
      </c>
      <c r="Q13" s="29">
        <v>263780.26310472609</v>
      </c>
      <c r="R13" s="29">
        <v>240460.24396641867</v>
      </c>
      <c r="S13" s="29">
        <v>230056.9896932579</v>
      </c>
      <c r="T13" s="29">
        <v>248617.71471995654</v>
      </c>
      <c r="U13" s="29">
        <v>248631.54347267872</v>
      </c>
      <c r="V13" s="29">
        <v>237921.93618167716</v>
      </c>
      <c r="W13" s="29">
        <v>237580.01855999423</v>
      </c>
      <c r="X13" s="29">
        <v>251378.07798025821</v>
      </c>
      <c r="Y13" s="29">
        <v>221553.18864958605</v>
      </c>
      <c r="Z13" s="29">
        <v>220064.68397864923</v>
      </c>
      <c r="AA13" s="29">
        <v>212011.21663598</v>
      </c>
      <c r="AB13" s="29">
        <v>217682.94614496629</v>
      </c>
      <c r="AC13" s="29">
        <v>217836.2680703623</v>
      </c>
      <c r="AD13" s="29">
        <v>220658.40570741217</v>
      </c>
      <c r="AE13" s="29">
        <v>220937.4281499284</v>
      </c>
      <c r="AF13" s="29">
        <v>210667.98629598823</v>
      </c>
      <c r="AG13" s="29">
        <v>203318.10114186766</v>
      </c>
      <c r="AH13" s="29">
        <v>197919.20892156774</v>
      </c>
      <c r="AI13" s="29">
        <v>189061.39904720179</v>
      </c>
      <c r="AJ13" s="29">
        <v>181474.4770343118</v>
      </c>
      <c r="AK13" s="29">
        <v>178106.15611471137</v>
      </c>
      <c r="AL13" s="6">
        <v>174583.4325296469</v>
      </c>
      <c r="AM13" s="6">
        <v>171060.70894458244</v>
      </c>
      <c r="AN13" s="6">
        <v>167537.98535951797</v>
      </c>
      <c r="AO13" s="6">
        <v>164015.26177445351</v>
      </c>
      <c r="AP13" s="6">
        <v>160492.53818938904</v>
      </c>
      <c r="AQ13" s="6">
        <v>156969.81460432467</v>
      </c>
      <c r="AR13" s="6">
        <v>154161.53125059354</v>
      </c>
      <c r="AS13" s="6">
        <v>151353.24789686242</v>
      </c>
      <c r="AT13" s="6">
        <v>148544.9645431313</v>
      </c>
      <c r="AU13" s="6">
        <v>145736.68118940017</v>
      </c>
      <c r="AV13" s="6">
        <v>142928.39783566905</v>
      </c>
      <c r="AW13" s="6">
        <v>140120.11448193793</v>
      </c>
      <c r="AX13" s="6">
        <v>137311.8311282068</v>
      </c>
      <c r="AY13" s="6">
        <v>134503.54777447568</v>
      </c>
      <c r="AZ13" s="6">
        <v>131695.26442074456</v>
      </c>
      <c r="BA13" s="6">
        <v>128886.9810670133</v>
      </c>
      <c r="BB13" s="6">
        <v>127929.34441581595</v>
      </c>
      <c r="BC13" s="6">
        <v>126971.70776461861</v>
      </c>
      <c r="BD13" s="6">
        <v>126014.07111342126</v>
      </c>
      <c r="BE13" s="6">
        <v>125056.43446222392</v>
      </c>
      <c r="BF13" s="6">
        <v>124098.79781102657</v>
      </c>
      <c r="BG13" s="6">
        <v>123141.16115982922</v>
      </c>
      <c r="BH13" s="6">
        <v>122183.52450863188</v>
      </c>
      <c r="BI13" s="6">
        <v>121225.88785743453</v>
      </c>
      <c r="BJ13" s="6">
        <v>120268.25120623718</v>
      </c>
      <c r="BK13" s="6">
        <v>119310.61455503981</v>
      </c>
    </row>
    <row r="14" spans="1:63" x14ac:dyDescent="0.25">
      <c r="B14" s="5" t="s">
        <v>121</v>
      </c>
      <c r="C14" s="29">
        <v>59651.021580044493</v>
      </c>
      <c r="D14" s="29">
        <v>56809.423430037961</v>
      </c>
      <c r="E14" s="29">
        <v>56392.729189958358</v>
      </c>
      <c r="F14" s="29">
        <v>49788.659733151369</v>
      </c>
      <c r="G14" s="29">
        <v>42436.946823367012</v>
      </c>
      <c r="H14" s="29">
        <v>39037.954839202393</v>
      </c>
      <c r="I14" s="29">
        <v>35883.326785250749</v>
      </c>
      <c r="J14" s="29">
        <v>32110.447492768137</v>
      </c>
      <c r="K14" s="29">
        <v>27665.769754558256</v>
      </c>
      <c r="L14" s="29">
        <v>26582.177805014395</v>
      </c>
      <c r="M14" s="29">
        <v>25286.196347966117</v>
      </c>
      <c r="N14" s="29">
        <v>14711.107814826908</v>
      </c>
      <c r="O14" s="29">
        <v>15477.353044745776</v>
      </c>
      <c r="P14" s="29">
        <v>14099.710026393052</v>
      </c>
      <c r="Q14" s="29">
        <v>16719.736895273938</v>
      </c>
      <c r="R14" s="29">
        <v>13339.756033581327</v>
      </c>
      <c r="S14" s="29">
        <v>11443.01030674205</v>
      </c>
      <c r="T14" s="29">
        <v>13382.285280043476</v>
      </c>
      <c r="U14" s="29">
        <v>11568.45652732133</v>
      </c>
      <c r="V14" s="29">
        <v>9078.0638183228366</v>
      </c>
      <c r="W14" s="29">
        <v>7919.9814400057367</v>
      </c>
      <c r="X14" s="29">
        <v>9321.9220197418399</v>
      </c>
      <c r="Y14" s="29">
        <v>8077.8113504139501</v>
      </c>
      <c r="Z14" s="29">
        <v>8422.316021350729</v>
      </c>
      <c r="AA14" s="29">
        <v>7229.7833640200006</v>
      </c>
      <c r="AB14" s="29">
        <v>6957.053855033706</v>
      </c>
      <c r="AC14" s="29">
        <v>6958.7319296377209</v>
      </c>
      <c r="AD14" s="29">
        <v>6724.5942925877998</v>
      </c>
      <c r="AE14" s="29">
        <v>7156.5718500715657</v>
      </c>
      <c r="AF14" s="29">
        <v>6478.0137040117952</v>
      </c>
      <c r="AG14" s="29">
        <v>5475.8988581322874</v>
      </c>
      <c r="AH14" s="29">
        <v>5167.7910784322567</v>
      </c>
      <c r="AI14" s="29">
        <v>4612.6009527981951</v>
      </c>
      <c r="AJ14" s="29">
        <v>2402.5229656881847</v>
      </c>
      <c r="AK14" s="29">
        <v>2111.8438852885938</v>
      </c>
      <c r="AL14" s="6">
        <v>2295.2684041972498</v>
      </c>
      <c r="AM14" s="6">
        <v>2478.6929231059057</v>
      </c>
      <c r="AN14" s="6">
        <v>2662.1174420145617</v>
      </c>
      <c r="AO14" s="6">
        <v>2845.5419609232176</v>
      </c>
      <c r="AP14" s="6">
        <v>3028.9664798318736</v>
      </c>
      <c r="AQ14" s="6">
        <v>3212.39099874053</v>
      </c>
      <c r="AR14" s="6">
        <v>3154.9194129443763</v>
      </c>
      <c r="AS14" s="6">
        <v>3097.4478271482226</v>
      </c>
      <c r="AT14" s="6">
        <v>3039.9762413520689</v>
      </c>
      <c r="AU14" s="6">
        <v>2982.5046555559152</v>
      </c>
      <c r="AV14" s="6">
        <v>2925.0330697597615</v>
      </c>
      <c r="AW14" s="6">
        <v>2867.5614839636078</v>
      </c>
      <c r="AX14" s="6">
        <v>2810.0898981674541</v>
      </c>
      <c r="AY14" s="6">
        <v>2752.6183123713004</v>
      </c>
      <c r="AZ14" s="6">
        <v>2695.1467265751467</v>
      </c>
      <c r="BA14" s="6">
        <v>2637.6751407789939</v>
      </c>
      <c r="BB14" s="6">
        <v>2618.0770838778958</v>
      </c>
      <c r="BC14" s="6">
        <v>2598.4790269767977</v>
      </c>
      <c r="BD14" s="6">
        <v>2578.8809700756997</v>
      </c>
      <c r="BE14" s="6">
        <v>2559.2829131746016</v>
      </c>
      <c r="BF14" s="6">
        <v>2539.6848562735036</v>
      </c>
      <c r="BG14" s="6">
        <v>2520.0867993724055</v>
      </c>
      <c r="BH14" s="6">
        <v>2500.4887424713074</v>
      </c>
      <c r="BI14" s="6">
        <v>2480.8906855702094</v>
      </c>
      <c r="BJ14" s="6">
        <v>2461.2926286691113</v>
      </c>
      <c r="BK14" s="6">
        <v>2441.6945717680114</v>
      </c>
    </row>
    <row r="15" spans="1:63" x14ac:dyDescent="0.25">
      <c r="B15" s="5" t="s">
        <v>122</v>
      </c>
      <c r="C15" s="29">
        <v>912184.66054841341</v>
      </c>
      <c r="D15" s="29">
        <v>923017.63781961345</v>
      </c>
      <c r="E15" s="29">
        <v>920394.4094985734</v>
      </c>
      <c r="F15" s="29">
        <v>908439.58482577209</v>
      </c>
      <c r="G15" s="29">
        <v>898959.94441381143</v>
      </c>
      <c r="H15" s="29">
        <v>907371.2991202398</v>
      </c>
      <c r="I15" s="29">
        <v>908982.55616751558</v>
      </c>
      <c r="J15" s="29">
        <v>886397.02284779272</v>
      </c>
      <c r="K15" s="29">
        <v>884754.41568619094</v>
      </c>
      <c r="L15" s="29">
        <v>812415.22433349339</v>
      </c>
      <c r="M15" s="29">
        <v>783690.53232042969</v>
      </c>
      <c r="N15" s="29">
        <v>743645.47486033523</v>
      </c>
      <c r="O15" s="29">
        <v>712057.7932960894</v>
      </c>
      <c r="P15" s="29">
        <v>146346.64500000002</v>
      </c>
      <c r="Q15" s="29">
        <v>140798.09</v>
      </c>
      <c r="R15" s="29">
        <v>133963.878</v>
      </c>
      <c r="S15" s="29">
        <v>129481.065</v>
      </c>
      <c r="T15" s="29">
        <v>129763.80900000001</v>
      </c>
      <c r="U15" s="29">
        <v>135908.72400000002</v>
      </c>
      <c r="V15" s="29">
        <v>135251.454</v>
      </c>
      <c r="W15" s="29">
        <v>140151.40299999999</v>
      </c>
      <c r="X15" s="29">
        <v>141816.59700000001</v>
      </c>
      <c r="Y15" s="29">
        <v>145245.97</v>
      </c>
      <c r="Z15" s="29">
        <v>143597.14199999999</v>
      </c>
      <c r="AA15" s="29">
        <v>148402.37100000001</v>
      </c>
      <c r="AB15" s="29">
        <v>141943.95600000001</v>
      </c>
      <c r="AC15" s="29">
        <v>150580.864</v>
      </c>
      <c r="AD15" s="29">
        <v>142614.07399999999</v>
      </c>
      <c r="AE15" s="29">
        <v>146242.508</v>
      </c>
      <c r="AF15" s="29">
        <v>138479.12400000001</v>
      </c>
      <c r="AG15" s="29">
        <v>142926.875</v>
      </c>
      <c r="AH15" s="29">
        <v>146823.73199999999</v>
      </c>
      <c r="AI15" s="29">
        <v>146577.375</v>
      </c>
      <c r="AJ15" s="29">
        <v>142194.35665359406</v>
      </c>
      <c r="AK15" s="29">
        <v>144944.33076160678</v>
      </c>
      <c r="AL15" s="6">
        <v>142735.99223623669</v>
      </c>
      <c r="AM15" s="6">
        <v>140527.65371086661</v>
      </c>
      <c r="AN15" s="6">
        <v>138319.31518549653</v>
      </c>
      <c r="AO15" s="6">
        <v>136110.97666012644</v>
      </c>
      <c r="AP15" s="6">
        <v>133902.63813475636</v>
      </c>
      <c r="AQ15" s="6">
        <v>131694.2996093863</v>
      </c>
      <c r="AR15" s="6">
        <v>129338.2102535661</v>
      </c>
      <c r="AS15" s="6">
        <v>126982.12089774589</v>
      </c>
      <c r="AT15" s="6">
        <v>124626.03154192568</v>
      </c>
      <c r="AU15" s="6">
        <v>122269.94218610547</v>
      </c>
      <c r="AV15" s="6">
        <v>119913.85283028526</v>
      </c>
      <c r="AW15" s="6">
        <v>117557.76347446506</v>
      </c>
      <c r="AX15" s="6">
        <v>115201.67411864485</v>
      </c>
      <c r="AY15" s="6">
        <v>112845.58476282464</v>
      </c>
      <c r="AZ15" s="6">
        <v>110489.49540700443</v>
      </c>
      <c r="BA15" s="6">
        <v>108133.40605118424</v>
      </c>
      <c r="BB15" s="6">
        <v>107329.96948997269</v>
      </c>
      <c r="BC15" s="6">
        <v>106526.53292876114</v>
      </c>
      <c r="BD15" s="6">
        <v>105723.09636754959</v>
      </c>
      <c r="BE15" s="6">
        <v>104919.65980633804</v>
      </c>
      <c r="BF15" s="6">
        <v>104116.22324512649</v>
      </c>
      <c r="BG15" s="6">
        <v>103312.78668391494</v>
      </c>
      <c r="BH15" s="6">
        <v>102509.35012270338</v>
      </c>
      <c r="BI15" s="6">
        <v>101705.91356149183</v>
      </c>
      <c r="BJ15" s="6">
        <v>100902.47700028028</v>
      </c>
      <c r="BK15" s="6">
        <v>100099.04043906876</v>
      </c>
    </row>
    <row r="16" spans="1:63" x14ac:dyDescent="0.25">
      <c r="B16" s="5" t="s">
        <v>123</v>
      </c>
      <c r="C16" s="29">
        <v>119953.15972640675</v>
      </c>
      <c r="D16" s="29">
        <v>115105.24489125583</v>
      </c>
      <c r="E16" s="29">
        <v>108753.76648526591</v>
      </c>
      <c r="F16" s="29">
        <v>101888.47060051617</v>
      </c>
      <c r="G16" s="29">
        <v>95797.937380096919</v>
      </c>
      <c r="H16" s="29">
        <v>85536.985234812877</v>
      </c>
      <c r="I16" s="29">
        <v>83287.097443732477</v>
      </c>
      <c r="J16" s="29">
        <v>82057.877306836293</v>
      </c>
      <c r="K16" s="29">
        <v>78784.829565930166</v>
      </c>
      <c r="L16" s="29">
        <v>71318.959722102387</v>
      </c>
      <c r="M16" s="29">
        <v>67743.341611524782</v>
      </c>
      <c r="N16" s="29">
        <v>68910.403326403335</v>
      </c>
      <c r="O16" s="29">
        <v>65983.309771309781</v>
      </c>
      <c r="P16" s="29">
        <v>15362.355</v>
      </c>
      <c r="Q16" s="29">
        <v>14779.91</v>
      </c>
      <c r="R16" s="29">
        <v>13899.121999999999</v>
      </c>
      <c r="S16" s="29">
        <v>13591.934999999999</v>
      </c>
      <c r="T16" s="29">
        <v>13939.191000000001</v>
      </c>
      <c r="U16" s="29">
        <v>14599.276</v>
      </c>
      <c r="V16" s="29">
        <v>15530.545999999998</v>
      </c>
      <c r="W16" s="29">
        <v>15745.597000000002</v>
      </c>
      <c r="X16" s="29">
        <v>16284.402999999998</v>
      </c>
      <c r="Y16" s="29">
        <v>17040.03</v>
      </c>
      <c r="Z16" s="29">
        <v>16488.858</v>
      </c>
      <c r="AA16" s="29">
        <v>17040.629000000001</v>
      </c>
      <c r="AB16" s="29">
        <v>16830.043999999998</v>
      </c>
      <c r="AC16" s="29">
        <v>17478.136000000002</v>
      </c>
      <c r="AD16" s="29">
        <v>16198.925999999999</v>
      </c>
      <c r="AE16" s="29">
        <v>17706.492000000002</v>
      </c>
      <c r="AF16" s="29">
        <v>18348.876</v>
      </c>
      <c r="AG16" s="29">
        <v>20418.125</v>
      </c>
      <c r="AH16" s="29">
        <v>20783.268</v>
      </c>
      <c r="AI16" s="29">
        <v>20939.625</v>
      </c>
      <c r="AJ16" s="29">
        <v>24871.643346405934</v>
      </c>
      <c r="AK16" s="29">
        <v>24894.669238393217</v>
      </c>
      <c r="AL16" s="6">
        <v>24138.619114270055</v>
      </c>
      <c r="AM16" s="6">
        <v>23382.568990146894</v>
      </c>
      <c r="AN16" s="6">
        <v>22626.518866023733</v>
      </c>
      <c r="AO16" s="6">
        <v>21870.468741900571</v>
      </c>
      <c r="AP16" s="6">
        <v>21114.41861777741</v>
      </c>
      <c r="AQ16" s="6">
        <v>20358.368493654249</v>
      </c>
      <c r="AR16" s="6">
        <v>19994.145171520831</v>
      </c>
      <c r="AS16" s="6">
        <v>19629.921849387414</v>
      </c>
      <c r="AT16" s="6">
        <v>19265.698527253997</v>
      </c>
      <c r="AU16" s="6">
        <v>18901.47520512058</v>
      </c>
      <c r="AV16" s="6">
        <v>18537.251882987162</v>
      </c>
      <c r="AW16" s="6">
        <v>18173.028560853745</v>
      </c>
      <c r="AX16" s="6">
        <v>17808.805238720328</v>
      </c>
      <c r="AY16" s="6">
        <v>17444.581916586911</v>
      </c>
      <c r="AZ16" s="6">
        <v>17080.358594453493</v>
      </c>
      <c r="BA16" s="6">
        <v>16716.13527232008</v>
      </c>
      <c r="BB16" s="6">
        <v>16591.933559543337</v>
      </c>
      <c r="BC16" s="6">
        <v>16467.731846766597</v>
      </c>
      <c r="BD16" s="6">
        <v>16343.530133989856</v>
      </c>
      <c r="BE16" s="6">
        <v>16219.328421213115</v>
      </c>
      <c r="BF16" s="6">
        <v>16095.126708436374</v>
      </c>
      <c r="BG16" s="6">
        <v>15970.924995659632</v>
      </c>
      <c r="BH16" s="6">
        <v>15846.723282882891</v>
      </c>
      <c r="BI16" s="6">
        <v>15722.52157010615</v>
      </c>
      <c r="BJ16" s="6">
        <v>15598.319857329408</v>
      </c>
      <c r="BK16" s="6">
        <v>15474.118144552667</v>
      </c>
    </row>
    <row r="17" spans="1:63" x14ac:dyDescent="0.25">
      <c r="B17" s="5" t="s">
        <v>124</v>
      </c>
      <c r="C17" s="29">
        <v>756146.17862357676</v>
      </c>
      <c r="D17" s="29">
        <v>753220.10728317488</v>
      </c>
      <c r="E17" s="29">
        <v>748548.47364589677</v>
      </c>
      <c r="F17" s="29">
        <v>748105.10351389216</v>
      </c>
      <c r="G17" s="29">
        <v>724506.79431395407</v>
      </c>
      <c r="H17" s="29">
        <v>726747.0621861422</v>
      </c>
      <c r="I17" s="29">
        <v>729101.0979900267</v>
      </c>
      <c r="J17" s="29">
        <v>715948.92795978126</v>
      </c>
      <c r="K17" s="29">
        <v>711392.12689735473</v>
      </c>
      <c r="L17" s="29">
        <v>689392.78774699511</v>
      </c>
      <c r="M17" s="29">
        <v>681047.29268904927</v>
      </c>
      <c r="N17" s="29">
        <v>722778.91619969439</v>
      </c>
      <c r="O17" s="29">
        <v>683836.64671421295</v>
      </c>
      <c r="P17" s="29">
        <v>513483.95200000005</v>
      </c>
      <c r="Q17" s="29">
        <v>483731.22000000003</v>
      </c>
      <c r="R17" s="29">
        <v>441509.52799999999</v>
      </c>
      <c r="S17" s="29">
        <v>439985.94400000002</v>
      </c>
      <c r="T17" s="29">
        <v>441620.83900000004</v>
      </c>
      <c r="U17" s="29">
        <v>442698.179</v>
      </c>
      <c r="V17" s="29">
        <v>425464.72200000001</v>
      </c>
      <c r="W17" s="29">
        <v>428864.06599999999</v>
      </c>
      <c r="X17" s="29">
        <v>430844.67600000004</v>
      </c>
      <c r="Y17" s="29">
        <v>447447.38500000001</v>
      </c>
      <c r="Z17" s="29">
        <v>467326.41600000003</v>
      </c>
      <c r="AA17" s="29">
        <v>451483.35600000003</v>
      </c>
      <c r="AB17" s="29">
        <v>445828.10399999999</v>
      </c>
      <c r="AC17" s="29">
        <v>432001.63800000004</v>
      </c>
      <c r="AD17" s="29">
        <v>426331.92499999999</v>
      </c>
      <c r="AE17" s="29">
        <v>414555.16000000003</v>
      </c>
      <c r="AF17" s="29">
        <v>407079.23100000003</v>
      </c>
      <c r="AG17" s="29">
        <v>403667.51</v>
      </c>
      <c r="AH17" s="29">
        <v>398352.65399999998</v>
      </c>
      <c r="AI17" s="29">
        <v>404833.11900000001</v>
      </c>
      <c r="AJ17" s="29">
        <v>391056.35565184231</v>
      </c>
      <c r="AK17" s="29">
        <v>376615.44193505327</v>
      </c>
      <c r="AL17" s="6">
        <v>370974.58507263847</v>
      </c>
      <c r="AM17" s="6">
        <v>365333.72821022366</v>
      </c>
      <c r="AN17" s="6">
        <v>359692.87134780886</v>
      </c>
      <c r="AO17" s="6">
        <v>354052.01448539406</v>
      </c>
      <c r="AP17" s="6">
        <v>348411.15762297926</v>
      </c>
      <c r="AQ17" s="6">
        <v>342770.30076056434</v>
      </c>
      <c r="AR17" s="6">
        <v>336637.9361896707</v>
      </c>
      <c r="AS17" s="6">
        <v>330505.571618777</v>
      </c>
      <c r="AT17" s="6">
        <v>324373.2070478833</v>
      </c>
      <c r="AU17" s="6">
        <v>318240.84247698961</v>
      </c>
      <c r="AV17" s="6">
        <v>312108.47790609591</v>
      </c>
      <c r="AW17" s="6">
        <v>305976.11333520222</v>
      </c>
      <c r="AX17" s="6">
        <v>299843.74876430852</v>
      </c>
      <c r="AY17" s="6">
        <v>293711.38419341482</v>
      </c>
      <c r="AZ17" s="6">
        <v>287579.01962252113</v>
      </c>
      <c r="BA17" s="6">
        <v>281446.65505162766</v>
      </c>
      <c r="BB17" s="6">
        <v>279355.4924686962</v>
      </c>
      <c r="BC17" s="6">
        <v>277264.32988576475</v>
      </c>
      <c r="BD17" s="6">
        <v>275173.16730283329</v>
      </c>
      <c r="BE17" s="6">
        <v>273082.00471990183</v>
      </c>
      <c r="BF17" s="6">
        <v>270990.84213697037</v>
      </c>
      <c r="BG17" s="6">
        <v>268899.67955403891</v>
      </c>
      <c r="BH17" s="6">
        <v>266808.51697110746</v>
      </c>
      <c r="BI17" s="6">
        <v>264717.354388176</v>
      </c>
      <c r="BJ17" s="6">
        <v>262626.19180524454</v>
      </c>
      <c r="BK17" s="6">
        <v>260535.02922231285</v>
      </c>
    </row>
    <row r="18" spans="1:63" x14ac:dyDescent="0.25">
      <c r="B18" s="5" t="s">
        <v>125</v>
      </c>
      <c r="C18" s="29">
        <v>133229.78346908162</v>
      </c>
      <c r="D18" s="29">
        <v>125855.92068630816</v>
      </c>
      <c r="E18" s="29">
        <v>118510.51809511764</v>
      </c>
      <c r="F18" s="29">
        <v>112423.79555087804</v>
      </c>
      <c r="G18" s="29">
        <v>103448.67031558031</v>
      </c>
      <c r="H18" s="29">
        <v>100222.78705917207</v>
      </c>
      <c r="I18" s="29">
        <v>98087.976113536555</v>
      </c>
      <c r="J18" s="29">
        <v>88805.663944673739</v>
      </c>
      <c r="K18" s="29">
        <v>84878.080263590527</v>
      </c>
      <c r="L18" s="29">
        <v>84784.441160051952</v>
      </c>
      <c r="M18" s="29">
        <v>82678.954286449589</v>
      </c>
      <c r="N18" s="29">
        <v>69415.398288347598</v>
      </c>
      <c r="O18" s="29">
        <v>65675.398288347598</v>
      </c>
      <c r="P18" s="29">
        <v>47088.048000000003</v>
      </c>
      <c r="Q18" s="29">
        <v>44936.780000000006</v>
      </c>
      <c r="R18" s="29">
        <v>41542.471999999994</v>
      </c>
      <c r="S18" s="29">
        <v>40348.056000000004</v>
      </c>
      <c r="T18" s="29">
        <v>42082.161</v>
      </c>
      <c r="U18" s="29">
        <v>42184.820999999996</v>
      </c>
      <c r="V18" s="29">
        <v>42593.277999999998</v>
      </c>
      <c r="W18" s="29">
        <v>43973.934000000001</v>
      </c>
      <c r="X18" s="29">
        <v>44701.324000000001</v>
      </c>
      <c r="Y18" s="29">
        <v>46969.614999999998</v>
      </c>
      <c r="Z18" s="29">
        <v>49627.584000000003</v>
      </c>
      <c r="AA18" s="29">
        <v>46842.644</v>
      </c>
      <c r="AB18" s="29">
        <v>46255.896000000001</v>
      </c>
      <c r="AC18" s="29">
        <v>44821.362000000001</v>
      </c>
      <c r="AD18" s="29">
        <v>44753.074999999997</v>
      </c>
      <c r="AE18" s="29">
        <v>43516.840000000004</v>
      </c>
      <c r="AF18" s="29">
        <v>46743.769</v>
      </c>
      <c r="AG18" s="29">
        <v>49891.49</v>
      </c>
      <c r="AH18" s="29">
        <v>53294.346000000005</v>
      </c>
      <c r="AI18" s="29">
        <v>55727.881000000001</v>
      </c>
      <c r="AJ18" s="29">
        <v>59341.644348157708</v>
      </c>
      <c r="AK18" s="29">
        <v>60328.558064946737</v>
      </c>
      <c r="AL18" s="6">
        <v>58342.946130064272</v>
      </c>
      <c r="AM18" s="6">
        <v>56357.3341951818</v>
      </c>
      <c r="AN18" s="6">
        <v>54371.722260299328</v>
      </c>
      <c r="AO18" s="6">
        <v>52386.110325416856</v>
      </c>
      <c r="AP18" s="6">
        <v>50400.498390534383</v>
      </c>
      <c r="AQ18" s="6">
        <v>48414.886455651926</v>
      </c>
      <c r="AR18" s="6">
        <v>47548.71533830103</v>
      </c>
      <c r="AS18" s="6">
        <v>46682.544220950134</v>
      </c>
      <c r="AT18" s="6">
        <v>45816.373103599239</v>
      </c>
      <c r="AU18" s="6">
        <v>44950.201986248343</v>
      </c>
      <c r="AV18" s="6">
        <v>44084.030868897447</v>
      </c>
      <c r="AW18" s="6">
        <v>43217.859751546552</v>
      </c>
      <c r="AX18" s="6">
        <v>42351.688634195656</v>
      </c>
      <c r="AY18" s="6">
        <v>41485.51751684476</v>
      </c>
      <c r="AZ18" s="6">
        <v>40619.346399493865</v>
      </c>
      <c r="BA18" s="6">
        <v>39753.175282142998</v>
      </c>
      <c r="BB18" s="6">
        <v>39457.807221408773</v>
      </c>
      <c r="BC18" s="6">
        <v>39162.439160674548</v>
      </c>
      <c r="BD18" s="6">
        <v>38867.071099940324</v>
      </c>
      <c r="BE18" s="6">
        <v>38571.703039206099</v>
      </c>
      <c r="BF18" s="6">
        <v>38276.334978471874</v>
      </c>
      <c r="BG18" s="6">
        <v>37980.966917737649</v>
      </c>
      <c r="BH18" s="6">
        <v>37685.598857003424</v>
      </c>
      <c r="BI18" s="6">
        <v>37390.230796269199</v>
      </c>
      <c r="BJ18" s="6">
        <v>37094.862735534974</v>
      </c>
      <c r="BK18" s="6">
        <v>36799.494674800735</v>
      </c>
    </row>
    <row r="19" spans="1:63" x14ac:dyDescent="0.25">
      <c r="B19" s="5" t="s">
        <v>226</v>
      </c>
      <c r="C19" s="29">
        <v>86874</v>
      </c>
      <c r="D19" s="29">
        <v>101160</v>
      </c>
      <c r="E19" s="29">
        <v>111684</v>
      </c>
      <c r="F19" s="29">
        <v>124119</v>
      </c>
      <c r="G19" s="29">
        <v>117630</v>
      </c>
      <c r="H19" s="29">
        <v>122446</v>
      </c>
      <c r="I19" s="29">
        <v>123749</v>
      </c>
      <c r="J19" s="29">
        <v>125085</v>
      </c>
      <c r="K19" s="29">
        <v>121923</v>
      </c>
      <c r="L19" s="29">
        <v>121852</v>
      </c>
      <c r="M19" s="29">
        <v>124790</v>
      </c>
      <c r="N19" s="29">
        <v>130056</v>
      </c>
      <c r="O19" s="29">
        <v>120344</v>
      </c>
      <c r="P19" s="29">
        <v>112107</v>
      </c>
      <c r="Q19" s="29">
        <v>107697</v>
      </c>
      <c r="R19" s="29">
        <v>101343</v>
      </c>
      <c r="S19" s="29">
        <v>100072</v>
      </c>
      <c r="T19" s="29">
        <v>80845.191000000006</v>
      </c>
      <c r="U19" s="29">
        <v>81778.34</v>
      </c>
      <c r="V19" s="29">
        <v>73027.493000000002</v>
      </c>
      <c r="W19" s="29">
        <v>77129.380999999994</v>
      </c>
      <c r="X19" s="29">
        <v>66107.089252119244</v>
      </c>
      <c r="Y19" s="29">
        <v>64201.879650630806</v>
      </c>
      <c r="Z19" s="29">
        <v>64373.807910328425</v>
      </c>
      <c r="AA19" s="29">
        <v>66497.53773289411</v>
      </c>
      <c r="AB19" s="29">
        <v>57719.796230289401</v>
      </c>
      <c r="AC19" s="29">
        <v>58576.844338281859</v>
      </c>
      <c r="AD19" s="29">
        <v>52883.89159898772</v>
      </c>
      <c r="AE19" s="29">
        <v>51902.623686031904</v>
      </c>
      <c r="AF19" s="29">
        <v>47597.877169225168</v>
      </c>
      <c r="AG19" s="29">
        <v>48503.750032027274</v>
      </c>
      <c r="AH19" s="29">
        <v>45852.336216395284</v>
      </c>
      <c r="AI19" s="29">
        <v>43483.818684628815</v>
      </c>
      <c r="AJ19" s="29">
        <v>39371.720023282884</v>
      </c>
      <c r="AK19" s="29">
        <v>36093.873184120741</v>
      </c>
      <c r="AL19" s="6">
        <v>34148.461272309141</v>
      </c>
      <c r="AM19" s="6">
        <v>35451.084829262589</v>
      </c>
      <c r="AN19" s="6">
        <v>35682.597195190501</v>
      </c>
      <c r="AO19" s="6">
        <v>34762.830564775635</v>
      </c>
      <c r="AP19" s="6">
        <v>32900.759432539802</v>
      </c>
      <c r="AQ19" s="6">
        <v>30907.575036683596</v>
      </c>
      <c r="AR19" s="6">
        <v>28001.078976128381</v>
      </c>
      <c r="AS19" s="6">
        <v>25082.780369370936</v>
      </c>
      <c r="AT19" s="6">
        <v>22274.548969126539</v>
      </c>
      <c r="AU19" s="6">
        <v>19774.899356583664</v>
      </c>
      <c r="AV19" s="6">
        <v>17592.030772638274</v>
      </c>
      <c r="AW19" s="6">
        <v>15408.083492199919</v>
      </c>
      <c r="AX19" s="6">
        <v>13403.18261635103</v>
      </c>
      <c r="AY19" s="6">
        <v>11589.00446085317</v>
      </c>
      <c r="AZ19" s="6">
        <v>9989.3147750352746</v>
      </c>
      <c r="BA19" s="6">
        <v>8574.3633391313997</v>
      </c>
      <c r="BB19" s="6">
        <v>7296.3661936023354</v>
      </c>
      <c r="BC19" s="6">
        <v>6210.2450556321974</v>
      </c>
      <c r="BD19" s="6">
        <v>5277.5283295545096</v>
      </c>
      <c r="BE19" s="6">
        <v>4478.4953778889339</v>
      </c>
      <c r="BF19" s="6">
        <v>3793.1421184383635</v>
      </c>
      <c r="BG19" s="6">
        <v>3208.9482128129671</v>
      </c>
      <c r="BH19" s="6">
        <v>2702.872015393441</v>
      </c>
      <c r="BI19" s="6">
        <v>2703.2753790288402</v>
      </c>
      <c r="BJ19" s="6">
        <v>2703.8698096494295</v>
      </c>
      <c r="BK19" s="6">
        <v>2704.4820272866573</v>
      </c>
    </row>
    <row r="20" spans="1:63" x14ac:dyDescent="0.25">
      <c r="B20" s="5" t="s">
        <v>224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22780.755000000001</v>
      </c>
      <c r="U20" s="29">
        <v>23043.7</v>
      </c>
      <c r="V20" s="29">
        <v>20577.864999999998</v>
      </c>
      <c r="W20" s="29">
        <v>21733.704999999998</v>
      </c>
      <c r="X20" s="29">
        <v>29190.856639595579</v>
      </c>
      <c r="Y20" s="29">
        <v>29775.579795196772</v>
      </c>
      <c r="Z20" s="29">
        <v>28740.321579334195</v>
      </c>
      <c r="AA20" s="29">
        <v>32196.539310954409</v>
      </c>
      <c r="AB20" s="29">
        <v>29174.434992885817</v>
      </c>
      <c r="AC20" s="29">
        <v>30495.864527747217</v>
      </c>
      <c r="AD20" s="29">
        <v>28746.913057347945</v>
      </c>
      <c r="AE20" s="29">
        <v>29121.528263720327</v>
      </c>
      <c r="AF20" s="29">
        <v>28020.919775946251</v>
      </c>
      <c r="AG20" s="29">
        <v>29482.441923280399</v>
      </c>
      <c r="AH20" s="29">
        <v>29418.977017922738</v>
      </c>
      <c r="AI20" s="29">
        <v>27832.749477996116</v>
      </c>
      <c r="AJ20" s="29">
        <v>25821.626891734573</v>
      </c>
      <c r="AK20" s="29">
        <v>24491.821475181623</v>
      </c>
      <c r="AL20" s="6">
        <v>23171.744768624587</v>
      </c>
      <c r="AM20" s="6">
        <v>24055.651670040359</v>
      </c>
      <c r="AN20" s="6">
        <v>24212.746463017516</v>
      </c>
      <c r="AO20" s="6">
        <v>23588.630564010571</v>
      </c>
      <c r="AP20" s="6">
        <v>22325.105491149363</v>
      </c>
      <c r="AQ20" s="6">
        <v>20972.612336939899</v>
      </c>
      <c r="AR20" s="6">
        <v>19000.383358622475</v>
      </c>
      <c r="AS20" s="6">
        <v>17020.145656689747</v>
      </c>
      <c r="AT20" s="6">
        <v>15114.595045234622</v>
      </c>
      <c r="AU20" s="6">
        <v>13418.435374350622</v>
      </c>
      <c r="AV20" s="6">
        <v>11937.23031250945</v>
      </c>
      <c r="AW20" s="6">
        <v>10455.293291485154</v>
      </c>
      <c r="AX20" s="6">
        <v>9094.8498146590337</v>
      </c>
      <c r="AY20" s="6">
        <v>7863.8229508483728</v>
      </c>
      <c r="AZ20" s="6">
        <v>6778.3391624812666</v>
      </c>
      <c r="BA20" s="6">
        <v>5818.2111710232675</v>
      </c>
      <c r="BB20" s="6">
        <v>4951.0147420221265</v>
      </c>
      <c r="BC20" s="6">
        <v>4214.0174994183953</v>
      </c>
      <c r="BD20" s="6">
        <v>3581.1141968141005</v>
      </c>
      <c r="BE20" s="6">
        <v>3038.9232187178432</v>
      </c>
      <c r="BF20" s="6">
        <v>2573.8706156826579</v>
      </c>
      <c r="BG20" s="6">
        <v>2177.4605997644717</v>
      </c>
      <c r="BH20" s="6">
        <v>1834.0580556038524</v>
      </c>
      <c r="BI20" s="6">
        <v>1834.3317616175402</v>
      </c>
      <c r="BJ20" s="6">
        <v>1834.7351178482386</v>
      </c>
      <c r="BK20" s="6">
        <v>1835.150543618658</v>
      </c>
    </row>
    <row r="21" spans="1:63" x14ac:dyDescent="0.25">
      <c r="A21" s="2"/>
      <c r="B21" s="15" t="s">
        <v>225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2331.0540000000001</v>
      </c>
      <c r="U21" s="32">
        <v>2357.96</v>
      </c>
      <c r="V21" s="32">
        <v>2105.6419999999998</v>
      </c>
      <c r="W21" s="32">
        <v>2223.9139999999998</v>
      </c>
      <c r="X21" s="32">
        <v>3362.0541082851746</v>
      </c>
      <c r="Y21" s="32">
        <v>3215.5405541724231</v>
      </c>
      <c r="Z21" s="32">
        <v>3866.8705103373836</v>
      </c>
      <c r="AA21" s="32">
        <v>4077.9229561514758</v>
      </c>
      <c r="AB21" s="32">
        <v>4225.7687768247897</v>
      </c>
      <c r="AC21" s="32">
        <v>4073.2911339709167</v>
      </c>
      <c r="AD21" s="32">
        <v>3683.1953436643371</v>
      </c>
      <c r="AE21" s="32">
        <v>3787.8480502477669</v>
      </c>
      <c r="AF21" s="32">
        <v>3538.203054828577</v>
      </c>
      <c r="AG21" s="32">
        <v>3596.8080446923691</v>
      </c>
      <c r="AH21" s="32">
        <v>3523.6867656820054</v>
      </c>
      <c r="AI21" s="32">
        <v>3156.4318373750534</v>
      </c>
      <c r="AJ21" s="32">
        <v>2741.6530849825381</v>
      </c>
      <c r="AK21" s="32">
        <v>2320.3053406976387</v>
      </c>
      <c r="AL21" s="33">
        <v>2195.2439590662784</v>
      </c>
      <c r="AM21" s="33">
        <v>2278.9835006970548</v>
      </c>
      <c r="AN21" s="33">
        <v>2293.8663417919915</v>
      </c>
      <c r="AO21" s="33">
        <v>2234.7388712137999</v>
      </c>
      <c r="AP21" s="33">
        <v>2115.0350763108322</v>
      </c>
      <c r="AQ21" s="33">
        <v>1986.902626376504</v>
      </c>
      <c r="AR21" s="33">
        <v>1800.0576652491436</v>
      </c>
      <c r="AS21" s="33">
        <v>1612.4539739393181</v>
      </c>
      <c r="AT21" s="33">
        <v>1431.9259856388403</v>
      </c>
      <c r="AU21" s="33">
        <v>1271.2352690657108</v>
      </c>
      <c r="AV21" s="33">
        <v>1130.9089148522801</v>
      </c>
      <c r="AW21" s="33">
        <v>990.51321631492885</v>
      </c>
      <c r="AX21" s="33">
        <v>861.62756898993746</v>
      </c>
      <c r="AY21" s="33">
        <v>745.00258829846109</v>
      </c>
      <c r="AZ21" s="33">
        <v>642.16606248346045</v>
      </c>
      <c r="BA21" s="33">
        <v>551.20548984533366</v>
      </c>
      <c r="BB21" s="33">
        <v>469.04906437553933</v>
      </c>
      <c r="BC21" s="33">
        <v>399.22744494940844</v>
      </c>
      <c r="BD21" s="33">
        <v>339.26747363138998</v>
      </c>
      <c r="BE21" s="33">
        <v>287.90140339322312</v>
      </c>
      <c r="BF21" s="33">
        <v>243.84326587897863</v>
      </c>
      <c r="BG21" s="33">
        <v>206.28818742256163</v>
      </c>
      <c r="BH21" s="33">
        <v>173.75492900270652</v>
      </c>
      <c r="BI21" s="33">
        <v>173.78085935361912</v>
      </c>
      <c r="BJ21" s="33">
        <v>173.81907250233252</v>
      </c>
      <c r="BK21" s="33">
        <v>173.85842909468499</v>
      </c>
    </row>
    <row r="22" spans="1:63" x14ac:dyDescent="0.25">
      <c r="A22" s="5" t="s">
        <v>1</v>
      </c>
      <c r="B22" s="5" t="s">
        <v>2</v>
      </c>
      <c r="C22" s="46">
        <v>903821</v>
      </c>
      <c r="D22" s="46">
        <v>928002</v>
      </c>
      <c r="E22" s="46">
        <v>1001291</v>
      </c>
      <c r="F22" s="46">
        <v>1041004</v>
      </c>
      <c r="G22" s="46">
        <v>991562</v>
      </c>
      <c r="H22" s="46">
        <v>1015078</v>
      </c>
      <c r="I22" s="46">
        <v>1010236</v>
      </c>
      <c r="J22" s="46">
        <v>1068472</v>
      </c>
      <c r="K22" s="46">
        <v>1092038</v>
      </c>
      <c r="L22" s="46">
        <v>1060515</v>
      </c>
      <c r="M22" s="46">
        <v>1083192</v>
      </c>
      <c r="N22" s="46">
        <v>1120953</v>
      </c>
      <c r="O22" s="46">
        <v>1128055</v>
      </c>
      <c r="P22" s="46">
        <v>1148589</v>
      </c>
      <c r="Q22" s="46">
        <v>1155485</v>
      </c>
      <c r="R22" s="46">
        <v>1151481</v>
      </c>
      <c r="S22" s="46">
        <v>1127345</v>
      </c>
      <c r="T22" s="46">
        <v>1148380</v>
      </c>
      <c r="U22" s="46">
        <v>1059233</v>
      </c>
      <c r="V22" s="46">
        <v>1088140</v>
      </c>
      <c r="W22" s="46">
        <v>1116756</v>
      </c>
      <c r="X22" s="46">
        <v>1062534</v>
      </c>
      <c r="Y22" s="46">
        <v>1010516</v>
      </c>
      <c r="Z22" s="46">
        <v>976516</v>
      </c>
      <c r="AA22" s="46">
        <v>1031667</v>
      </c>
      <c r="AB22" s="46">
        <v>1033869</v>
      </c>
      <c r="AC22" s="46">
        <v>999332</v>
      </c>
      <c r="AD22" s="46">
        <v>1013668</v>
      </c>
      <c r="AE22" s="46">
        <v>1045165</v>
      </c>
      <c r="AF22" s="46">
        <v>1002013</v>
      </c>
      <c r="AG22" s="46">
        <v>1054896</v>
      </c>
      <c r="AH22" s="46">
        <v>1041809</v>
      </c>
      <c r="AI22" s="46">
        <v>974918</v>
      </c>
      <c r="AJ22" s="46">
        <v>911069</v>
      </c>
      <c r="AK22" s="46">
        <v>938184</v>
      </c>
      <c r="AL22" s="47">
        <v>949118.92473289196</v>
      </c>
      <c r="AM22" s="47">
        <v>937522.81473685324</v>
      </c>
      <c r="AN22" s="47">
        <v>926370.23888915731</v>
      </c>
      <c r="AO22" s="47">
        <v>903937.64638643607</v>
      </c>
      <c r="AP22" s="47">
        <v>885748.73242068687</v>
      </c>
      <c r="AQ22" s="47">
        <v>862629.76580605062</v>
      </c>
      <c r="AR22" s="47">
        <v>856235.64907926286</v>
      </c>
      <c r="AS22" s="47">
        <v>842118.82012250682</v>
      </c>
      <c r="AT22" s="47">
        <v>831545.24699787376</v>
      </c>
      <c r="AU22" s="47">
        <v>826135.53524738527</v>
      </c>
      <c r="AV22" s="47">
        <v>818806.18361956708</v>
      </c>
      <c r="AW22" s="47">
        <v>809954.56660026475</v>
      </c>
      <c r="AX22" s="47">
        <v>800563.08222392981</v>
      </c>
      <c r="AY22" s="47">
        <v>791116.40694678295</v>
      </c>
      <c r="AZ22" s="47">
        <v>780195.63288249692</v>
      </c>
      <c r="BA22" s="47">
        <v>767504.73610853509</v>
      </c>
      <c r="BB22" s="47">
        <v>755261.38736661163</v>
      </c>
      <c r="BC22" s="47">
        <v>746154.88873265078</v>
      </c>
      <c r="BD22" s="47">
        <v>735016.36147788865</v>
      </c>
      <c r="BE22" s="47">
        <v>722654.60316695052</v>
      </c>
      <c r="BF22" s="47">
        <v>713110.59121019009</v>
      </c>
      <c r="BG22" s="47">
        <v>703421.0759694709</v>
      </c>
      <c r="BH22" s="47">
        <v>688437.2481345064</v>
      </c>
      <c r="BI22" s="47">
        <v>688486.41820977512</v>
      </c>
      <c r="BJ22" s="47">
        <v>688540.60563966318</v>
      </c>
      <c r="BK22" s="47">
        <v>688597.80348232272</v>
      </c>
    </row>
    <row r="23" spans="1:63" x14ac:dyDescent="0.25">
      <c r="B23" s="5" t="s">
        <v>3</v>
      </c>
      <c r="C23" s="29">
        <v>16472473.099333333</v>
      </c>
      <c r="D23" s="29">
        <v>17476798.243333336</v>
      </c>
      <c r="E23" s="29">
        <v>18947510.259999998</v>
      </c>
      <c r="F23" s="29">
        <v>20842493.314666666</v>
      </c>
      <c r="G23" s="29">
        <v>21055426.577999998</v>
      </c>
      <c r="H23" s="29">
        <v>20885043.216000006</v>
      </c>
      <c r="I23" s="29">
        <v>21133113.752</v>
      </c>
      <c r="J23" s="29">
        <v>22012789.813333336</v>
      </c>
      <c r="K23" s="29">
        <v>24090654.847333334</v>
      </c>
      <c r="L23" s="29">
        <v>24089962.461666662</v>
      </c>
      <c r="M23" s="29">
        <v>23749016.288000003</v>
      </c>
      <c r="N23" s="29">
        <v>24830803.822333336</v>
      </c>
      <c r="O23" s="29">
        <v>25913493.188333333</v>
      </c>
      <c r="P23" s="29">
        <v>26037175.392000001</v>
      </c>
      <c r="Q23" s="29">
        <v>27058350.051666666</v>
      </c>
      <c r="R23" s="29">
        <v>26940354.618417725</v>
      </c>
      <c r="S23" s="29">
        <v>27058238.458860759</v>
      </c>
      <c r="T23" s="29">
        <v>27517655.379999999</v>
      </c>
      <c r="U23" s="29">
        <v>27690175.367219511</v>
      </c>
      <c r="V23" s="29">
        <v>28087918.989268292</v>
      </c>
      <c r="W23" s="29">
        <v>29201683.59570732</v>
      </c>
      <c r="X23" s="29">
        <v>29941087.889707319</v>
      </c>
      <c r="Y23" s="29">
        <v>29578292.389463414</v>
      </c>
      <c r="Z23" s="29">
        <v>29693810.214926831</v>
      </c>
      <c r="AA23" s="29">
        <v>30595561.230142854</v>
      </c>
      <c r="AB23" s="29">
        <v>31492751.542190477</v>
      </c>
      <c r="AC23" s="29">
        <v>32378039.992190477</v>
      </c>
      <c r="AD23" s="29">
        <v>32267443.59627907</v>
      </c>
      <c r="AE23" s="29">
        <v>33179875.55744186</v>
      </c>
      <c r="AF23" s="29">
        <v>32566185.540930238</v>
      </c>
      <c r="AG23" s="29">
        <v>33216829.977818184</v>
      </c>
      <c r="AH23" s="29">
        <v>34059227.726272732</v>
      </c>
      <c r="AI23" s="29">
        <v>32458192.151818179</v>
      </c>
      <c r="AJ23" s="29">
        <v>29899676.839545451</v>
      </c>
      <c r="AK23" s="29">
        <v>31403504.647910114</v>
      </c>
      <c r="AL23" s="6">
        <v>32853641.718662541</v>
      </c>
      <c r="AM23" s="6">
        <v>32122129.577192213</v>
      </c>
      <c r="AN23" s="6">
        <v>31621331.503629521</v>
      </c>
      <c r="AO23" s="6">
        <v>31201662.510227058</v>
      </c>
      <c r="AP23" s="6">
        <v>30611009.565552209</v>
      </c>
      <c r="AQ23" s="6">
        <v>30091201.733129952</v>
      </c>
      <c r="AR23" s="6">
        <v>29688361.050849073</v>
      </c>
      <c r="AS23" s="6">
        <v>29555604.374223243</v>
      </c>
      <c r="AT23" s="6">
        <v>29296219.850330684</v>
      </c>
      <c r="AU23" s="6">
        <v>29178006.158624742</v>
      </c>
      <c r="AV23" s="6">
        <v>29152452.056551225</v>
      </c>
      <c r="AW23" s="6">
        <v>29065817.417814184</v>
      </c>
      <c r="AX23" s="6">
        <v>28933891.768898062</v>
      </c>
      <c r="AY23" s="6">
        <v>28785345.565787785</v>
      </c>
      <c r="AZ23" s="6">
        <v>28609583.205184575</v>
      </c>
      <c r="BA23" s="6">
        <v>28371389.887889564</v>
      </c>
      <c r="BB23" s="6">
        <v>28089463.737371176</v>
      </c>
      <c r="BC23" s="6">
        <v>27855737.194015846</v>
      </c>
      <c r="BD23" s="6">
        <v>27659095.262206227</v>
      </c>
      <c r="BE23" s="6">
        <v>27393685.787418284</v>
      </c>
      <c r="BF23" s="6">
        <v>27135755.562017713</v>
      </c>
      <c r="BG23" s="6">
        <v>26935685.640905548</v>
      </c>
      <c r="BH23" s="6">
        <v>26650850.893403184</v>
      </c>
      <c r="BI23" s="6">
        <v>26652720.705750026</v>
      </c>
      <c r="BJ23" s="6">
        <v>26654798.275024295</v>
      </c>
      <c r="BK23" s="6">
        <v>26657083.601225991</v>
      </c>
    </row>
    <row r="24" spans="1:63" x14ac:dyDescent="0.25">
      <c r="A24" s="2"/>
      <c r="B24" s="15" t="s">
        <v>4</v>
      </c>
      <c r="C24" s="32">
        <v>16470191.153398704</v>
      </c>
      <c r="D24" s="32">
        <v>17454175.806437306</v>
      </c>
      <c r="E24" s="32">
        <v>18888534.552693814</v>
      </c>
      <c r="F24" s="32">
        <v>20792507.234392036</v>
      </c>
      <c r="G24" s="32">
        <v>20943529.252405461</v>
      </c>
      <c r="H24" s="32">
        <v>20642970.412513487</v>
      </c>
      <c r="I24" s="32">
        <v>20749714.709108621</v>
      </c>
      <c r="J24" s="32">
        <v>21315268.889974743</v>
      </c>
      <c r="K24" s="32">
        <v>22925522.382854681</v>
      </c>
      <c r="L24" s="32">
        <v>22900397.017650232</v>
      </c>
      <c r="M24" s="32">
        <v>22570516.288000003</v>
      </c>
      <c r="N24" s="32">
        <v>23718576.703393329</v>
      </c>
      <c r="O24" s="32">
        <v>24302091.573432706</v>
      </c>
      <c r="P24" s="32">
        <v>24341421.205931343</v>
      </c>
      <c r="Q24" s="32">
        <v>25149547.037022434</v>
      </c>
      <c r="R24" s="32">
        <v>23944054.618417725</v>
      </c>
      <c r="S24" s="32">
        <v>23340238.458860759</v>
      </c>
      <c r="T24" s="32">
        <v>23548155.379999999</v>
      </c>
      <c r="U24" s="32">
        <v>22302575.367219515</v>
      </c>
      <c r="V24" s="32">
        <v>21045618.989268292</v>
      </c>
      <c r="W24" s="32">
        <v>21618083.59570732</v>
      </c>
      <c r="X24" s="32">
        <v>21820587.889707319</v>
      </c>
      <c r="Y24" s="32">
        <v>20322592.389463414</v>
      </c>
      <c r="Z24" s="32">
        <v>20133710.214926828</v>
      </c>
      <c r="AA24" s="32">
        <v>19920561.230142854</v>
      </c>
      <c r="AB24" s="32">
        <v>19848751.542190477</v>
      </c>
      <c r="AC24" s="32">
        <v>19541039.992190477</v>
      </c>
      <c r="AD24" s="32">
        <v>18543443.59627907</v>
      </c>
      <c r="AE24" s="32">
        <v>19200875.557441857</v>
      </c>
      <c r="AF24" s="32">
        <v>18154466.540930238</v>
      </c>
      <c r="AG24" s="32">
        <v>19003186.977818184</v>
      </c>
      <c r="AH24" s="32">
        <v>20245637.726272725</v>
      </c>
      <c r="AI24" s="32">
        <v>18868336.151818179</v>
      </c>
      <c r="AJ24" s="32">
        <v>15331976.839545453</v>
      </c>
      <c r="AK24" s="32">
        <v>15280740.647910114</v>
      </c>
      <c r="AL24" s="33">
        <v>15274842.225071805</v>
      </c>
      <c r="AM24" s="33">
        <v>15091098.072783867</v>
      </c>
      <c r="AN24" s="33">
        <v>14884718.771301039</v>
      </c>
      <c r="AO24" s="33">
        <v>14755232.403112618</v>
      </c>
      <c r="AP24" s="33">
        <v>14541308.051898161</v>
      </c>
      <c r="AQ24" s="33">
        <v>14208105.340955723</v>
      </c>
      <c r="AR24" s="33">
        <v>13835402.075535927</v>
      </c>
      <c r="AS24" s="33">
        <v>13587192.130688032</v>
      </c>
      <c r="AT24" s="33">
        <v>13356624.287418505</v>
      </c>
      <c r="AU24" s="33">
        <v>13133712.450494312</v>
      </c>
      <c r="AV24" s="33">
        <v>12980592.323587697</v>
      </c>
      <c r="AW24" s="33">
        <v>12890384.596649235</v>
      </c>
      <c r="AX24" s="33">
        <v>12831466.634774297</v>
      </c>
      <c r="AY24" s="33">
        <v>12756903.7903676</v>
      </c>
      <c r="AZ24" s="33">
        <v>12676238.332207376</v>
      </c>
      <c r="BA24" s="33">
        <v>12578485.555537283</v>
      </c>
      <c r="BB24" s="33">
        <v>12477404.080456177</v>
      </c>
      <c r="BC24" s="33">
        <v>12398735.841342561</v>
      </c>
      <c r="BD24" s="33">
        <v>12344589.013856744</v>
      </c>
      <c r="BE24" s="33">
        <v>12286558.704891412</v>
      </c>
      <c r="BF24" s="33">
        <v>12214769.775827223</v>
      </c>
      <c r="BG24" s="33">
        <v>12159735.295431802</v>
      </c>
      <c r="BH24" s="33">
        <v>12103702.205513077</v>
      </c>
      <c r="BI24" s="33">
        <v>12110026.732494002</v>
      </c>
      <c r="BJ24" s="33">
        <v>12116462.216088628</v>
      </c>
      <c r="BK24" s="33">
        <v>12123008.656296955</v>
      </c>
    </row>
    <row r="25" spans="1:63" x14ac:dyDescent="0.25">
      <c r="A25" s="5" t="s">
        <v>35</v>
      </c>
      <c r="B25" s="5" t="s">
        <v>146</v>
      </c>
      <c r="C25" s="29">
        <v>45033.182475765891</v>
      </c>
      <c r="D25" s="29">
        <v>40316.518169469979</v>
      </c>
      <c r="E25" s="29">
        <v>40732.512920883717</v>
      </c>
      <c r="F25" s="29">
        <v>44439.016527208994</v>
      </c>
      <c r="G25" s="29">
        <v>55864.369169766309</v>
      </c>
      <c r="H25" s="29">
        <v>46440.838518708952</v>
      </c>
      <c r="I25" s="29">
        <v>51147.28200010545</v>
      </c>
      <c r="J25" s="29">
        <v>43958.725003610831</v>
      </c>
      <c r="K25" s="29">
        <v>40205.943065365034</v>
      </c>
      <c r="L25" s="29">
        <v>41690.777692558033</v>
      </c>
      <c r="M25" s="29">
        <v>41852.593689757494</v>
      </c>
      <c r="N25" s="29">
        <v>42482.762370769917</v>
      </c>
      <c r="O25" s="29">
        <v>41825.808924789271</v>
      </c>
      <c r="P25" s="29">
        <v>47345.936919533335</v>
      </c>
      <c r="Q25" s="29">
        <v>47590.984958088804</v>
      </c>
      <c r="R25" s="29">
        <v>47255.769163759134</v>
      </c>
      <c r="S25" s="29">
        <v>45355.100364872385</v>
      </c>
      <c r="T25" s="29">
        <v>43652.32340210343</v>
      </c>
      <c r="U25" s="29">
        <v>45574.739896884377</v>
      </c>
      <c r="V25" s="29">
        <v>41918.211336428823</v>
      </c>
      <c r="W25" s="29">
        <v>43264.232915572051</v>
      </c>
      <c r="X25" s="29">
        <v>45190.140591008123</v>
      </c>
      <c r="Y25" s="29">
        <v>44481.637845544086</v>
      </c>
      <c r="Z25" s="29">
        <v>45050.579361789125</v>
      </c>
      <c r="AA25" s="29">
        <v>44941.327315217888</v>
      </c>
      <c r="AB25" s="29">
        <v>45947.357332595318</v>
      </c>
      <c r="AC25" s="29">
        <v>46856.904507582869</v>
      </c>
      <c r="AD25" s="29">
        <v>47323.940714899822</v>
      </c>
      <c r="AE25" s="29">
        <v>47972.302644615556</v>
      </c>
      <c r="AF25" s="29">
        <v>50557.161053652912</v>
      </c>
      <c r="AG25" s="29">
        <v>53498.064735414919</v>
      </c>
      <c r="AH25" s="29">
        <v>54831.912115038278</v>
      </c>
      <c r="AI25" s="29">
        <v>52679.467769407776</v>
      </c>
      <c r="AJ25" s="29">
        <v>50538.604977678122</v>
      </c>
      <c r="AK25" s="29">
        <v>53486.999563218465</v>
      </c>
      <c r="AL25" s="6">
        <v>59620.371927629036</v>
      </c>
      <c r="AM25" s="6">
        <v>56750.499988635129</v>
      </c>
      <c r="AN25" s="6">
        <v>54484.835798564847</v>
      </c>
      <c r="AO25" s="6">
        <v>53073.332981307525</v>
      </c>
      <c r="AP25" s="6">
        <v>51817.591705407685</v>
      </c>
      <c r="AQ25" s="6">
        <v>50780.559850411031</v>
      </c>
      <c r="AR25" s="6">
        <v>49726.98694677461</v>
      </c>
      <c r="AS25" s="6">
        <v>48995.505018039694</v>
      </c>
      <c r="AT25" s="6">
        <v>48148.235748826635</v>
      </c>
      <c r="AU25" s="6">
        <v>47419.051187958343</v>
      </c>
      <c r="AV25" s="6">
        <v>46682.055576343511</v>
      </c>
      <c r="AW25" s="6">
        <v>45920.018654982421</v>
      </c>
      <c r="AX25" s="6">
        <v>45318.154221282755</v>
      </c>
      <c r="AY25" s="6">
        <v>44728.787468777555</v>
      </c>
      <c r="AZ25" s="6">
        <v>44169.608130039866</v>
      </c>
      <c r="BA25" s="6">
        <v>43673.376670847843</v>
      </c>
      <c r="BB25" s="6">
        <v>43238.576828409481</v>
      </c>
      <c r="BC25" s="6">
        <v>42809.152826779056</v>
      </c>
      <c r="BD25" s="6">
        <v>42432.476391366443</v>
      </c>
      <c r="BE25" s="6">
        <v>42058.740586823107</v>
      </c>
      <c r="BF25" s="6">
        <v>41686.842676573084</v>
      </c>
      <c r="BG25" s="6">
        <v>41318.988133768318</v>
      </c>
      <c r="BH25" s="6">
        <v>40957.93379984879</v>
      </c>
      <c r="BI25" s="6">
        <v>40638.278034885923</v>
      </c>
      <c r="BJ25" s="6">
        <v>40328.317162320229</v>
      </c>
      <c r="BK25" s="6">
        <v>40026.029498429089</v>
      </c>
    </row>
    <row r="26" spans="1:63" x14ac:dyDescent="0.25">
      <c r="B26" s="5" t="s">
        <v>147</v>
      </c>
      <c r="C26" s="29">
        <v>28575.502380952374</v>
      </c>
      <c r="D26" s="29">
        <v>25283.984523809519</v>
      </c>
      <c r="E26" s="29">
        <v>37279.427083333328</v>
      </c>
      <c r="F26" s="29">
        <v>30123.152040816323</v>
      </c>
      <c r="G26" s="29">
        <v>38519.914965986391</v>
      </c>
      <c r="H26" s="29">
        <v>42771.544217687071</v>
      </c>
      <c r="I26" s="29">
        <v>38021.727210884354</v>
      </c>
      <c r="J26" s="29">
        <v>39683.445578231287</v>
      </c>
      <c r="K26" s="29">
        <v>30862.413605442176</v>
      </c>
      <c r="L26" s="29">
        <v>32920.641156462589</v>
      </c>
      <c r="M26" s="29">
        <v>30181.005782312925</v>
      </c>
      <c r="N26" s="29">
        <v>24353.495238095238</v>
      </c>
      <c r="O26" s="29">
        <v>22806.317346938777</v>
      </c>
      <c r="P26" s="29">
        <v>29749.536054421769</v>
      </c>
      <c r="Q26" s="29">
        <v>27773.421088435367</v>
      </c>
      <c r="R26" s="29">
        <v>49684.135502040823</v>
      </c>
      <c r="S26" s="29">
        <v>27960.020163826528</v>
      </c>
      <c r="T26" s="29">
        <v>25453.636081836736</v>
      </c>
      <c r="U26" s="29">
        <v>35914.137407482995</v>
      </c>
      <c r="V26" s="29">
        <v>28258.507344829937</v>
      </c>
      <c r="W26" s="29">
        <v>33083.842777142861</v>
      </c>
      <c r="X26" s="29">
        <v>46715.283698435371</v>
      </c>
      <c r="Y26" s="29">
        <v>38755.973129251695</v>
      </c>
      <c r="Z26" s="29">
        <v>25478.88707482993</v>
      </c>
      <c r="AA26" s="29">
        <v>19027.293223639455</v>
      </c>
      <c r="AB26" s="29">
        <v>25510.838672619044</v>
      </c>
      <c r="AC26" s="29">
        <v>34912.529103571425</v>
      </c>
      <c r="AD26" s="29">
        <v>29485.02278911565</v>
      </c>
      <c r="AE26" s="29">
        <v>35850.846258503399</v>
      </c>
      <c r="AF26" s="29">
        <v>40984.931292517002</v>
      </c>
      <c r="AG26" s="29">
        <v>39469.858503401359</v>
      </c>
      <c r="AH26" s="29">
        <v>37193.648979591839</v>
      </c>
      <c r="AI26" s="29">
        <v>34187.389795918367</v>
      </c>
      <c r="AJ26" s="29">
        <v>39896.014625850337</v>
      </c>
      <c r="AK26" s="29">
        <v>30380.390136054419</v>
      </c>
      <c r="AL26" s="6">
        <v>30380.390136054419</v>
      </c>
      <c r="AM26" s="6">
        <v>30380.390136054419</v>
      </c>
      <c r="AN26" s="6">
        <v>30380.390136054419</v>
      </c>
      <c r="AO26" s="6">
        <v>30380.390136054419</v>
      </c>
      <c r="AP26" s="6">
        <v>30380.390136054419</v>
      </c>
      <c r="AQ26" s="6">
        <v>30380.390136054419</v>
      </c>
      <c r="AR26" s="6">
        <v>30380.390136054419</v>
      </c>
      <c r="AS26" s="6">
        <v>30380.390136054419</v>
      </c>
      <c r="AT26" s="6">
        <v>30380.390136054419</v>
      </c>
      <c r="AU26" s="6">
        <v>30380.390136054419</v>
      </c>
      <c r="AV26" s="6">
        <v>30380.390136054419</v>
      </c>
      <c r="AW26" s="6">
        <v>30380.390136054419</v>
      </c>
      <c r="AX26" s="6">
        <v>30380.390136054419</v>
      </c>
      <c r="AY26" s="6">
        <v>30380.390136054419</v>
      </c>
      <c r="AZ26" s="6">
        <v>30380.390136054419</v>
      </c>
      <c r="BA26" s="6">
        <v>30380.390136054419</v>
      </c>
      <c r="BB26" s="6">
        <v>30380.390136054419</v>
      </c>
      <c r="BC26" s="6">
        <v>30380.390136054419</v>
      </c>
      <c r="BD26" s="6">
        <v>30380.390136054419</v>
      </c>
      <c r="BE26" s="6">
        <v>30380.390136054419</v>
      </c>
      <c r="BF26" s="6">
        <v>30380.390136054419</v>
      </c>
      <c r="BG26" s="6">
        <v>30380.390136054419</v>
      </c>
      <c r="BH26" s="6">
        <v>30380.390136054419</v>
      </c>
      <c r="BI26" s="6">
        <v>30380.390136054419</v>
      </c>
      <c r="BJ26" s="6">
        <v>30380.390136054419</v>
      </c>
      <c r="BK26" s="6">
        <v>30380.390136054419</v>
      </c>
    </row>
    <row r="27" spans="1:63" x14ac:dyDescent="0.25">
      <c r="B27" s="5" t="s">
        <v>148</v>
      </c>
      <c r="C27" s="29">
        <v>99156.599054149367</v>
      </c>
      <c r="D27" s="29">
        <v>104776.45059358819</v>
      </c>
      <c r="E27" s="29">
        <v>113309.72052726333</v>
      </c>
      <c r="F27" s="29">
        <v>119225.48267329711</v>
      </c>
      <c r="G27" s="29">
        <v>127031.10006532668</v>
      </c>
      <c r="H27" s="29">
        <v>123333.77279455247</v>
      </c>
      <c r="I27" s="29">
        <v>117886.98829517019</v>
      </c>
      <c r="J27" s="29">
        <v>121158.95154451644</v>
      </c>
      <c r="K27" s="29">
        <v>129581.23712933315</v>
      </c>
      <c r="L27" s="29">
        <v>140117.32310190969</v>
      </c>
      <c r="M27" s="29">
        <v>137481.41498907501</v>
      </c>
      <c r="N27" s="29">
        <v>140060.24542187111</v>
      </c>
      <c r="O27" s="29">
        <v>139754.13106513239</v>
      </c>
      <c r="P27" s="29">
        <v>133454.91176929316</v>
      </c>
      <c r="Q27" s="29">
        <v>134176.62632725335</v>
      </c>
      <c r="R27" s="29">
        <v>121986.53903307815</v>
      </c>
      <c r="S27" s="29">
        <v>107850.47187180078</v>
      </c>
      <c r="T27" s="29">
        <v>109668.37985594508</v>
      </c>
      <c r="U27" s="29">
        <v>110209.22167354464</v>
      </c>
      <c r="V27" s="29">
        <v>110133.52406822209</v>
      </c>
      <c r="W27" s="29">
        <v>118804.29845484567</v>
      </c>
      <c r="X27" s="29">
        <v>116547.64695407684</v>
      </c>
      <c r="Y27" s="29">
        <v>112909.52602866299</v>
      </c>
      <c r="Z27" s="29">
        <v>117791.42806292731</v>
      </c>
      <c r="AA27" s="29">
        <v>116447.43869957532</v>
      </c>
      <c r="AB27" s="29">
        <v>115187.93443284907</v>
      </c>
      <c r="AC27" s="29">
        <v>121634.20872936447</v>
      </c>
      <c r="AD27" s="29">
        <v>118547.51945362675</v>
      </c>
      <c r="AE27" s="29">
        <v>123214.59852920982</v>
      </c>
      <c r="AF27" s="29">
        <v>124923.14252120609</v>
      </c>
      <c r="AG27" s="29">
        <v>120706.77462044162</v>
      </c>
      <c r="AH27" s="29">
        <v>118630.45217128255</v>
      </c>
      <c r="AI27" s="29">
        <v>114897.59977286309</v>
      </c>
      <c r="AJ27" s="29">
        <v>117854.34745840143</v>
      </c>
      <c r="AK27" s="29">
        <v>121409.78290104817</v>
      </c>
      <c r="AL27" s="6">
        <v>125674.64398361565</v>
      </c>
      <c r="AM27" s="6">
        <v>125484.58389180145</v>
      </c>
      <c r="AN27" s="6">
        <v>125409.7117344201</v>
      </c>
      <c r="AO27" s="6">
        <v>125505.31771999935</v>
      </c>
      <c r="AP27" s="6">
        <v>125494.9508059004</v>
      </c>
      <c r="AQ27" s="6">
        <v>125314.10574884083</v>
      </c>
      <c r="AR27" s="6">
        <v>124929.3780478351</v>
      </c>
      <c r="AS27" s="6">
        <v>124428.31053305224</v>
      </c>
      <c r="AT27" s="6">
        <v>123768.283668752</v>
      </c>
      <c r="AU27" s="6">
        <v>123005.73954280654</v>
      </c>
      <c r="AV27" s="6">
        <v>122130.31124111688</v>
      </c>
      <c r="AW27" s="6">
        <v>121206.50400696542</v>
      </c>
      <c r="AX27" s="6">
        <v>120250.44415117279</v>
      </c>
      <c r="AY27" s="6">
        <v>119260.97979439462</v>
      </c>
      <c r="AZ27" s="6">
        <v>118264.60416155048</v>
      </c>
      <c r="BA27" s="6">
        <v>117267.076649362</v>
      </c>
      <c r="BB27" s="6">
        <v>116294.89048274874</v>
      </c>
      <c r="BC27" s="6">
        <v>115334.22310957879</v>
      </c>
      <c r="BD27" s="6">
        <v>114400.5097130661</v>
      </c>
      <c r="BE27" s="6">
        <v>113492.2528500631</v>
      </c>
      <c r="BF27" s="6">
        <v>112606.11207047119</v>
      </c>
      <c r="BG27" s="6">
        <v>111720.54723055144</v>
      </c>
      <c r="BH27" s="6">
        <v>110877.83230224073</v>
      </c>
      <c r="BI27" s="6">
        <v>109929.60522598952</v>
      </c>
      <c r="BJ27" s="6">
        <v>109008.90806606776</v>
      </c>
      <c r="BK27" s="6">
        <v>108110.21180162266</v>
      </c>
    </row>
    <row r="28" spans="1:63" x14ac:dyDescent="0.25">
      <c r="A28" s="2"/>
      <c r="B28" s="15" t="s">
        <v>108</v>
      </c>
      <c r="C28" s="32">
        <v>26531.244857426584</v>
      </c>
      <c r="D28" s="32">
        <v>29414.684678614747</v>
      </c>
      <c r="E28" s="32">
        <v>27700.660235260362</v>
      </c>
      <c r="F28" s="32">
        <v>33271.660039254675</v>
      </c>
      <c r="G28" s="32">
        <v>36052.739780905715</v>
      </c>
      <c r="H28" s="32">
        <v>40838.801981053752</v>
      </c>
      <c r="I28" s="32">
        <v>31815.194926528846</v>
      </c>
      <c r="J28" s="32">
        <v>36373.984881209501</v>
      </c>
      <c r="K28" s="32">
        <v>36317.323008646956</v>
      </c>
      <c r="L28" s="32">
        <v>38279.445157752794</v>
      </c>
      <c r="M28" s="32">
        <v>34866.85706077527</v>
      </c>
      <c r="N28" s="32">
        <v>39176.509887904351</v>
      </c>
      <c r="O28" s="32">
        <v>37666.14198528431</v>
      </c>
      <c r="P28" s="32">
        <v>30001.177216619486</v>
      </c>
      <c r="Q28" s="32">
        <v>31857.636070048546</v>
      </c>
      <c r="R28" s="32">
        <v>32211.885788026455</v>
      </c>
      <c r="S28" s="32">
        <v>29235.882529398201</v>
      </c>
      <c r="T28" s="32">
        <v>20924.341440549219</v>
      </c>
      <c r="U28" s="32">
        <v>22168.063264553588</v>
      </c>
      <c r="V28" s="32">
        <v>21610.039317779148</v>
      </c>
      <c r="W28" s="32">
        <v>21218.515451543273</v>
      </c>
      <c r="X28" s="32">
        <v>18235.964923801825</v>
      </c>
      <c r="Y28" s="32">
        <v>19923.349316361047</v>
      </c>
      <c r="Z28" s="32">
        <v>13373.989106709894</v>
      </c>
      <c r="AA28" s="32">
        <v>11504.728261882708</v>
      </c>
      <c r="AB28" s="32">
        <v>11538.393645231705</v>
      </c>
      <c r="AC28" s="32">
        <v>11843.886024871999</v>
      </c>
      <c r="AD28" s="32">
        <v>13760.706111560583</v>
      </c>
      <c r="AE28" s="32">
        <v>12655.187487529232</v>
      </c>
      <c r="AF28" s="32">
        <v>12781.08038795139</v>
      </c>
      <c r="AG28" s="32">
        <v>12139.846385777935</v>
      </c>
      <c r="AH28" s="32">
        <v>7457.7118106827729</v>
      </c>
      <c r="AI28" s="32">
        <v>6990.8377456354419</v>
      </c>
      <c r="AJ28" s="32">
        <v>7075.9912086543691</v>
      </c>
      <c r="AK28" s="32">
        <v>6695.3326368832713</v>
      </c>
      <c r="AL28" s="33">
        <v>6695.3326368832713</v>
      </c>
      <c r="AM28" s="33">
        <v>6695.3326368832713</v>
      </c>
      <c r="AN28" s="33">
        <v>6695.3326368832713</v>
      </c>
      <c r="AO28" s="33">
        <v>6695.3326368832713</v>
      </c>
      <c r="AP28" s="33">
        <v>6695.3326368832713</v>
      </c>
      <c r="AQ28" s="33">
        <v>6695.3326368832713</v>
      </c>
      <c r="AR28" s="33">
        <v>6695.3326368832713</v>
      </c>
      <c r="AS28" s="33">
        <v>6695.3326368832713</v>
      </c>
      <c r="AT28" s="33">
        <v>6695.3326368832713</v>
      </c>
      <c r="AU28" s="33">
        <v>6695.3326368832713</v>
      </c>
      <c r="AV28" s="33">
        <v>6695.3326368832713</v>
      </c>
      <c r="AW28" s="33">
        <v>6695.3326368832713</v>
      </c>
      <c r="AX28" s="33">
        <v>6695.3326368832713</v>
      </c>
      <c r="AY28" s="33">
        <v>6695.3326368832713</v>
      </c>
      <c r="AZ28" s="33">
        <v>6695.3326368832713</v>
      </c>
      <c r="BA28" s="33">
        <v>6695.3326368832713</v>
      </c>
      <c r="BB28" s="33">
        <v>6695.3326368832713</v>
      </c>
      <c r="BC28" s="33">
        <v>6695.3326368832713</v>
      </c>
      <c r="BD28" s="33">
        <v>6695.3326368832713</v>
      </c>
      <c r="BE28" s="33">
        <v>6695.3326368832713</v>
      </c>
      <c r="BF28" s="33">
        <v>6695.3326368832713</v>
      </c>
      <c r="BG28" s="33">
        <v>6695.3326368832713</v>
      </c>
      <c r="BH28" s="33">
        <v>6695.3326368832713</v>
      </c>
      <c r="BI28" s="33">
        <v>6695.3326368832713</v>
      </c>
      <c r="BJ28" s="33">
        <v>6695.3326368832713</v>
      </c>
      <c r="BK28" s="33">
        <v>6695.3326368832713</v>
      </c>
    </row>
    <row r="29" spans="1:63" x14ac:dyDescent="0.25">
      <c r="A29" t="s">
        <v>9</v>
      </c>
      <c r="B29" s="5" t="s">
        <v>9</v>
      </c>
      <c r="C29" s="29">
        <v>2264230</v>
      </c>
      <c r="D29" s="29">
        <v>2111567</v>
      </c>
      <c r="E29" s="29">
        <v>2283395</v>
      </c>
      <c r="F29" s="29">
        <v>1537329</v>
      </c>
      <c r="G29" s="29">
        <v>1828336</v>
      </c>
      <c r="H29" s="29">
        <v>1849942</v>
      </c>
      <c r="I29" s="29">
        <v>1918458</v>
      </c>
      <c r="J29" s="29">
        <v>2212311</v>
      </c>
      <c r="K29" s="29">
        <v>2345050</v>
      </c>
      <c r="L29" s="29">
        <v>2088904</v>
      </c>
      <c r="M29" s="29">
        <v>2198898</v>
      </c>
      <c r="N29" s="29">
        <v>2304276</v>
      </c>
      <c r="O29" s="29">
        <v>2421528</v>
      </c>
      <c r="P29" s="29">
        <v>2360842</v>
      </c>
      <c r="Q29" s="29">
        <v>2470968</v>
      </c>
      <c r="R29" s="29">
        <v>2552143</v>
      </c>
      <c r="S29" s="29">
        <v>2707927</v>
      </c>
      <c r="T29" s="29">
        <v>2836611</v>
      </c>
      <c r="U29" s="29">
        <v>2809983</v>
      </c>
      <c r="V29" s="29">
        <v>2721020</v>
      </c>
      <c r="W29" s="29">
        <v>2699259</v>
      </c>
      <c r="X29" s="29">
        <v>2756677</v>
      </c>
      <c r="Y29" s="29">
        <v>2947943</v>
      </c>
      <c r="Z29" s="29">
        <v>3122945</v>
      </c>
      <c r="AA29" s="29">
        <v>3307713</v>
      </c>
      <c r="AB29" s="29">
        <v>3388367</v>
      </c>
      <c r="AC29" s="29">
        <v>3250653</v>
      </c>
      <c r="AD29" s="29">
        <v>3416251</v>
      </c>
      <c r="AE29" s="29">
        <v>3363103</v>
      </c>
      <c r="AF29" s="29">
        <v>2465612</v>
      </c>
      <c r="AG29" s="29">
        <v>2216486</v>
      </c>
      <c r="AH29" s="29">
        <v>0</v>
      </c>
      <c r="AI29" s="29">
        <v>0</v>
      </c>
      <c r="AJ29" s="29">
        <v>6936</v>
      </c>
      <c r="AK29" s="29">
        <v>13120</v>
      </c>
      <c r="AL29" s="80">
        <v>13120</v>
      </c>
      <c r="AM29" s="80">
        <v>13120</v>
      </c>
      <c r="AN29" s="80">
        <v>13120</v>
      </c>
      <c r="AO29" s="80">
        <v>13120</v>
      </c>
      <c r="AP29" s="80">
        <v>13120</v>
      </c>
      <c r="AQ29" s="80">
        <v>13120</v>
      </c>
      <c r="AR29" s="80">
        <v>13120</v>
      </c>
      <c r="AS29" s="80">
        <v>13120</v>
      </c>
      <c r="AT29" s="80">
        <v>13120</v>
      </c>
      <c r="AU29" s="80">
        <v>13120</v>
      </c>
      <c r="AV29" s="80">
        <v>13120</v>
      </c>
      <c r="AW29" s="80">
        <v>13120</v>
      </c>
      <c r="AX29" s="80">
        <v>13120</v>
      </c>
      <c r="AY29" s="80">
        <v>13120</v>
      </c>
      <c r="AZ29" s="80">
        <v>13120</v>
      </c>
      <c r="BA29" s="80">
        <v>13120</v>
      </c>
      <c r="BB29" s="80">
        <v>13120</v>
      </c>
      <c r="BC29" s="80">
        <v>13120</v>
      </c>
      <c r="BD29" s="80">
        <v>13120</v>
      </c>
      <c r="BE29" s="80">
        <v>13120</v>
      </c>
      <c r="BF29" s="80">
        <v>13120</v>
      </c>
      <c r="BG29" s="80">
        <v>13120</v>
      </c>
      <c r="BH29" s="80">
        <v>13120</v>
      </c>
      <c r="BI29" s="80">
        <v>13120</v>
      </c>
      <c r="BJ29" s="80">
        <v>13120</v>
      </c>
      <c r="BK29" s="80">
        <v>13120</v>
      </c>
    </row>
    <row r="30" spans="1:63" x14ac:dyDescent="0.25">
      <c r="A30" s="71" t="s">
        <v>36</v>
      </c>
      <c r="B30" s="67" t="s">
        <v>109</v>
      </c>
      <c r="C30" s="46">
        <v>91921.2</v>
      </c>
      <c r="D30" s="46">
        <v>106500</v>
      </c>
      <c r="E30" s="46">
        <v>102428.4</v>
      </c>
      <c r="F30" s="46">
        <v>88268.4</v>
      </c>
      <c r="G30" s="46">
        <v>79976.399999999994</v>
      </c>
      <c r="H30" s="46">
        <v>80706</v>
      </c>
      <c r="I30" s="46">
        <v>94051.199999999997</v>
      </c>
      <c r="J30" s="46">
        <v>95934</v>
      </c>
      <c r="K30" s="46">
        <v>100922</v>
      </c>
      <c r="L30" s="46">
        <v>105710</v>
      </c>
      <c r="M30" s="46">
        <v>111647</v>
      </c>
      <c r="N30" s="46">
        <v>118606</v>
      </c>
      <c r="O30" s="46">
        <v>117451</v>
      </c>
      <c r="P30" s="46">
        <v>121011</v>
      </c>
      <c r="Q30" s="46">
        <v>124199</v>
      </c>
      <c r="R30" s="46">
        <v>126264</v>
      </c>
      <c r="S30" s="46">
        <v>127738</v>
      </c>
      <c r="T30" s="46">
        <v>123787</v>
      </c>
      <c r="U30" s="46">
        <v>117489</v>
      </c>
      <c r="V30" s="46">
        <v>115521</v>
      </c>
      <c r="W30" s="46">
        <v>111002</v>
      </c>
      <c r="X30" s="46">
        <v>93528</v>
      </c>
      <c r="Y30" s="46">
        <v>94079</v>
      </c>
      <c r="Z30" s="46">
        <v>89959</v>
      </c>
      <c r="AA30" s="46">
        <v>89695</v>
      </c>
      <c r="AB30" s="46">
        <v>85282</v>
      </c>
      <c r="AC30" s="46">
        <v>84811</v>
      </c>
      <c r="AD30" s="46">
        <v>81639</v>
      </c>
      <c r="AE30" s="46">
        <v>87227</v>
      </c>
      <c r="AF30" s="46">
        <v>79404</v>
      </c>
      <c r="AG30" s="46">
        <v>82912</v>
      </c>
      <c r="AH30" s="46">
        <v>80410</v>
      </c>
      <c r="AI30" s="46">
        <v>78200</v>
      </c>
      <c r="AJ30" s="46">
        <v>75609</v>
      </c>
      <c r="AK30" s="46">
        <v>80666</v>
      </c>
      <c r="AL30" s="6">
        <v>80666</v>
      </c>
      <c r="AM30" s="6">
        <v>80666</v>
      </c>
      <c r="AN30" s="6">
        <v>80666</v>
      </c>
      <c r="AO30" s="6">
        <v>80666</v>
      </c>
      <c r="AP30" s="6">
        <v>80666</v>
      </c>
      <c r="AQ30" s="6">
        <v>80666</v>
      </c>
      <c r="AR30" s="6">
        <v>80666</v>
      </c>
      <c r="AS30" s="6">
        <v>80666</v>
      </c>
      <c r="AT30" s="6">
        <v>80666</v>
      </c>
      <c r="AU30" s="6">
        <v>80666</v>
      </c>
      <c r="AV30" s="6">
        <v>80666</v>
      </c>
      <c r="AW30" s="6">
        <v>80666</v>
      </c>
      <c r="AX30" s="6">
        <v>80666</v>
      </c>
      <c r="AY30" s="6">
        <v>80666</v>
      </c>
      <c r="AZ30" s="6">
        <v>80666</v>
      </c>
      <c r="BA30" s="6">
        <v>80666</v>
      </c>
      <c r="BB30" s="6">
        <v>80666</v>
      </c>
      <c r="BC30" s="6">
        <v>80666</v>
      </c>
      <c r="BD30" s="6">
        <v>80666</v>
      </c>
      <c r="BE30" s="6">
        <v>80666</v>
      </c>
      <c r="BF30" s="6">
        <v>80666</v>
      </c>
      <c r="BG30" s="6">
        <v>80666</v>
      </c>
      <c r="BH30" s="6">
        <v>80666</v>
      </c>
      <c r="BI30" s="6">
        <v>80666</v>
      </c>
      <c r="BJ30" s="6">
        <v>80666</v>
      </c>
      <c r="BK30" s="6">
        <v>80666</v>
      </c>
    </row>
    <row r="31" spans="1:63" x14ac:dyDescent="0.25">
      <c r="B31" s="5" t="s">
        <v>110</v>
      </c>
      <c r="C31" s="29">
        <v>137881.79999999999</v>
      </c>
      <c r="D31" s="29">
        <v>159750</v>
      </c>
      <c r="E31" s="29">
        <v>153642.59999999998</v>
      </c>
      <c r="F31" s="29">
        <v>132402.59999999998</v>
      </c>
      <c r="G31" s="29">
        <v>119964.59999999999</v>
      </c>
      <c r="H31" s="29">
        <v>121059</v>
      </c>
      <c r="I31" s="29">
        <v>141076.79999999999</v>
      </c>
      <c r="J31" s="29">
        <v>143901</v>
      </c>
      <c r="K31" s="29">
        <v>151383</v>
      </c>
      <c r="L31" s="29">
        <v>158565</v>
      </c>
      <c r="M31" s="29">
        <v>167470.5</v>
      </c>
      <c r="N31" s="29">
        <v>177909</v>
      </c>
      <c r="O31" s="29">
        <v>176176.5</v>
      </c>
      <c r="P31" s="29">
        <v>181516.5</v>
      </c>
      <c r="Q31" s="29">
        <v>186298.5</v>
      </c>
      <c r="R31" s="29">
        <v>189396</v>
      </c>
      <c r="S31" s="29">
        <v>191607</v>
      </c>
      <c r="T31" s="29">
        <v>185680.5</v>
      </c>
      <c r="U31" s="29">
        <v>176233.5</v>
      </c>
      <c r="V31" s="29">
        <v>173281.5</v>
      </c>
      <c r="W31" s="29">
        <v>166503</v>
      </c>
      <c r="X31" s="29">
        <v>140292</v>
      </c>
      <c r="Y31" s="29">
        <v>141118.5</v>
      </c>
      <c r="Z31" s="29">
        <v>134938.5</v>
      </c>
      <c r="AA31" s="29">
        <v>134542.5</v>
      </c>
      <c r="AB31" s="29">
        <v>127923</v>
      </c>
      <c r="AC31" s="29">
        <v>127216.5</v>
      </c>
      <c r="AD31" s="29">
        <v>122458.5</v>
      </c>
      <c r="AE31" s="29">
        <v>130840.5</v>
      </c>
      <c r="AF31" s="29">
        <v>119106</v>
      </c>
      <c r="AG31" s="29">
        <v>124368</v>
      </c>
      <c r="AH31" s="29">
        <v>120615</v>
      </c>
      <c r="AI31" s="29">
        <v>117300</v>
      </c>
      <c r="AJ31" s="29">
        <v>113413.5</v>
      </c>
      <c r="AK31" s="29">
        <v>120999</v>
      </c>
      <c r="AL31" s="6">
        <v>120999</v>
      </c>
      <c r="AM31" s="6">
        <v>120999</v>
      </c>
      <c r="AN31" s="6">
        <v>120999</v>
      </c>
      <c r="AO31" s="6">
        <v>120999</v>
      </c>
      <c r="AP31" s="6">
        <v>120999</v>
      </c>
      <c r="AQ31" s="6">
        <v>120999</v>
      </c>
      <c r="AR31" s="6">
        <v>120999</v>
      </c>
      <c r="AS31" s="6">
        <v>120999</v>
      </c>
      <c r="AT31" s="6">
        <v>120999</v>
      </c>
      <c r="AU31" s="6">
        <v>120999</v>
      </c>
      <c r="AV31" s="6">
        <v>120999</v>
      </c>
      <c r="AW31" s="6">
        <v>120999</v>
      </c>
      <c r="AX31" s="6">
        <v>120999</v>
      </c>
      <c r="AY31" s="6">
        <v>120999</v>
      </c>
      <c r="AZ31" s="6">
        <v>120999</v>
      </c>
      <c r="BA31" s="6">
        <v>120999</v>
      </c>
      <c r="BB31" s="6">
        <v>120999</v>
      </c>
      <c r="BC31" s="6">
        <v>120999</v>
      </c>
      <c r="BD31" s="6">
        <v>120999</v>
      </c>
      <c r="BE31" s="6">
        <v>120999</v>
      </c>
      <c r="BF31" s="6">
        <v>120999</v>
      </c>
      <c r="BG31" s="6">
        <v>120999</v>
      </c>
      <c r="BH31" s="6">
        <v>120999</v>
      </c>
      <c r="BI31" s="6">
        <v>120999</v>
      </c>
      <c r="BJ31" s="6">
        <v>120999</v>
      </c>
      <c r="BK31" s="6">
        <v>120999</v>
      </c>
    </row>
    <row r="32" spans="1:63" x14ac:dyDescent="0.25">
      <c r="B32" s="5" t="s">
        <v>111</v>
      </c>
      <c r="C32" s="29">
        <v>7497.5</v>
      </c>
      <c r="D32" s="29">
        <v>7397</v>
      </c>
      <c r="E32" s="29">
        <v>7296.5</v>
      </c>
      <c r="F32" s="29">
        <v>7196</v>
      </c>
      <c r="G32" s="29">
        <v>7095.5</v>
      </c>
      <c r="H32" s="29">
        <v>6995</v>
      </c>
      <c r="I32" s="29">
        <v>6894.5</v>
      </c>
      <c r="J32" s="29">
        <v>6794</v>
      </c>
      <c r="K32" s="29">
        <v>7755</v>
      </c>
      <c r="L32" s="29">
        <v>8089</v>
      </c>
      <c r="M32" s="29">
        <v>8463</v>
      </c>
      <c r="N32" s="29">
        <v>9447</v>
      </c>
      <c r="O32" s="29">
        <v>9230</v>
      </c>
      <c r="P32" s="29">
        <v>10048</v>
      </c>
      <c r="Q32" s="29">
        <v>10774</v>
      </c>
      <c r="R32" s="29">
        <v>11438</v>
      </c>
      <c r="S32" s="29">
        <v>12151</v>
      </c>
      <c r="T32" s="29">
        <v>12681</v>
      </c>
      <c r="U32" s="29">
        <v>14146</v>
      </c>
      <c r="V32" s="29">
        <v>15678</v>
      </c>
      <c r="W32" s="29">
        <v>15989</v>
      </c>
      <c r="X32" s="29">
        <v>12557</v>
      </c>
      <c r="Y32" s="29">
        <v>13302</v>
      </c>
      <c r="Z32" s="29">
        <v>13165</v>
      </c>
      <c r="AA32" s="29">
        <v>12757</v>
      </c>
      <c r="AB32" s="29">
        <v>11950</v>
      </c>
      <c r="AC32" s="29">
        <v>11817</v>
      </c>
      <c r="AD32" s="29">
        <v>11910</v>
      </c>
      <c r="AE32" s="29">
        <v>11287</v>
      </c>
      <c r="AF32" s="29">
        <v>11225</v>
      </c>
      <c r="AG32" s="29">
        <v>10768</v>
      </c>
      <c r="AH32" s="29">
        <v>10589</v>
      </c>
      <c r="AI32" s="29">
        <v>10845</v>
      </c>
      <c r="AJ32" s="29">
        <v>10676</v>
      </c>
      <c r="AK32" s="29">
        <v>10172</v>
      </c>
      <c r="AL32" s="6">
        <v>10172</v>
      </c>
      <c r="AM32" s="6">
        <v>10172</v>
      </c>
      <c r="AN32" s="6">
        <v>10172</v>
      </c>
      <c r="AO32" s="6">
        <v>10172</v>
      </c>
      <c r="AP32" s="6">
        <v>10172</v>
      </c>
      <c r="AQ32" s="6">
        <v>10172</v>
      </c>
      <c r="AR32" s="6">
        <v>10172</v>
      </c>
      <c r="AS32" s="6">
        <v>10172</v>
      </c>
      <c r="AT32" s="6">
        <v>10172</v>
      </c>
      <c r="AU32" s="6">
        <v>10172</v>
      </c>
      <c r="AV32" s="6">
        <v>10172</v>
      </c>
      <c r="AW32" s="6">
        <v>10172</v>
      </c>
      <c r="AX32" s="6">
        <v>10172</v>
      </c>
      <c r="AY32" s="6">
        <v>10172</v>
      </c>
      <c r="AZ32" s="6">
        <v>10172</v>
      </c>
      <c r="BA32" s="6">
        <v>10172</v>
      </c>
      <c r="BB32" s="6">
        <v>10172</v>
      </c>
      <c r="BC32" s="6">
        <v>10172</v>
      </c>
      <c r="BD32" s="6">
        <v>10172</v>
      </c>
      <c r="BE32" s="6">
        <v>10172</v>
      </c>
      <c r="BF32" s="6">
        <v>10172</v>
      </c>
      <c r="BG32" s="6">
        <v>10172</v>
      </c>
      <c r="BH32" s="6">
        <v>10172</v>
      </c>
      <c r="BI32" s="6">
        <v>10172</v>
      </c>
      <c r="BJ32" s="6">
        <v>10172</v>
      </c>
      <c r="BK32" s="6">
        <v>10172</v>
      </c>
    </row>
    <row r="33" spans="1:63" x14ac:dyDescent="0.25">
      <c r="B33" s="5" t="s">
        <v>112</v>
      </c>
      <c r="C33" s="29">
        <v>135000</v>
      </c>
      <c r="D33" s="29">
        <v>136500</v>
      </c>
      <c r="E33" s="29">
        <v>138000</v>
      </c>
      <c r="F33" s="29">
        <v>139500</v>
      </c>
      <c r="G33" s="29">
        <v>141000</v>
      </c>
      <c r="H33" s="29">
        <v>142500</v>
      </c>
      <c r="I33" s="29">
        <v>144000</v>
      </c>
      <c r="J33" s="29">
        <v>145500</v>
      </c>
      <c r="K33" s="29">
        <v>147000</v>
      </c>
      <c r="L33" s="29">
        <v>148500</v>
      </c>
      <c r="M33" s="29">
        <v>150000</v>
      </c>
      <c r="N33" s="29">
        <v>155000</v>
      </c>
      <c r="O33" s="29">
        <v>160000</v>
      </c>
      <c r="P33" s="29">
        <v>165000</v>
      </c>
      <c r="Q33" s="29">
        <v>170000</v>
      </c>
      <c r="R33" s="29">
        <v>175000</v>
      </c>
      <c r="S33" s="29">
        <v>180000</v>
      </c>
      <c r="T33" s="29">
        <v>185000</v>
      </c>
      <c r="U33" s="29">
        <v>190000</v>
      </c>
      <c r="V33" s="29">
        <v>177500</v>
      </c>
      <c r="W33" s="29">
        <v>165000</v>
      </c>
      <c r="X33" s="29">
        <v>155000</v>
      </c>
      <c r="Y33" s="29">
        <v>155000</v>
      </c>
      <c r="Z33" s="29">
        <v>150000</v>
      </c>
      <c r="AA33" s="29">
        <v>150000</v>
      </c>
      <c r="AB33" s="29">
        <v>155000</v>
      </c>
      <c r="AC33" s="29">
        <v>162500</v>
      </c>
      <c r="AD33" s="29">
        <v>170000</v>
      </c>
      <c r="AE33" s="29">
        <v>175000</v>
      </c>
      <c r="AF33" s="29">
        <v>175000</v>
      </c>
      <c r="AG33" s="29">
        <v>182502</v>
      </c>
      <c r="AH33" s="29">
        <v>182650</v>
      </c>
      <c r="AI33" s="29">
        <v>183000</v>
      </c>
      <c r="AJ33" s="29">
        <v>180000</v>
      </c>
      <c r="AK33" s="29">
        <v>175000</v>
      </c>
      <c r="AL33" s="6">
        <v>175000</v>
      </c>
      <c r="AM33" s="6">
        <v>175000</v>
      </c>
      <c r="AN33" s="6">
        <v>175000</v>
      </c>
      <c r="AO33" s="6">
        <v>175000</v>
      </c>
      <c r="AP33" s="6">
        <v>175000</v>
      </c>
      <c r="AQ33" s="6">
        <v>175000</v>
      </c>
      <c r="AR33" s="6">
        <v>175000</v>
      </c>
      <c r="AS33" s="6">
        <v>175000</v>
      </c>
      <c r="AT33" s="6">
        <v>175000</v>
      </c>
      <c r="AU33" s="6">
        <v>175000</v>
      </c>
      <c r="AV33" s="6">
        <v>175000</v>
      </c>
      <c r="AW33" s="6">
        <v>175000</v>
      </c>
      <c r="AX33" s="6">
        <v>175000</v>
      </c>
      <c r="AY33" s="6">
        <v>175000</v>
      </c>
      <c r="AZ33" s="6">
        <v>175000</v>
      </c>
      <c r="BA33" s="6">
        <v>175000</v>
      </c>
      <c r="BB33" s="6">
        <v>175000</v>
      </c>
      <c r="BC33" s="6">
        <v>175000</v>
      </c>
      <c r="BD33" s="6">
        <v>175000</v>
      </c>
      <c r="BE33" s="6">
        <v>175000</v>
      </c>
      <c r="BF33" s="6">
        <v>175000</v>
      </c>
      <c r="BG33" s="6">
        <v>175000</v>
      </c>
      <c r="BH33" s="6">
        <v>175000</v>
      </c>
      <c r="BI33" s="6">
        <v>175000</v>
      </c>
      <c r="BJ33" s="6">
        <v>175000</v>
      </c>
      <c r="BK33" s="6">
        <v>175000</v>
      </c>
    </row>
    <row r="34" spans="1:63" x14ac:dyDescent="0.25">
      <c r="A34" s="2"/>
      <c r="B34" s="15" t="s">
        <v>113</v>
      </c>
      <c r="C34" s="32">
        <v>10000</v>
      </c>
      <c r="D34" s="32">
        <v>10000</v>
      </c>
      <c r="E34" s="32">
        <v>10000</v>
      </c>
      <c r="F34" s="32">
        <v>10000</v>
      </c>
      <c r="G34" s="32">
        <v>10000</v>
      </c>
      <c r="H34" s="32">
        <v>10000</v>
      </c>
      <c r="I34" s="32">
        <v>10000</v>
      </c>
      <c r="J34" s="32">
        <v>10000</v>
      </c>
      <c r="K34" s="32">
        <v>10000</v>
      </c>
      <c r="L34" s="32">
        <v>10000</v>
      </c>
      <c r="M34" s="32">
        <v>10000</v>
      </c>
      <c r="N34" s="32">
        <v>10646</v>
      </c>
      <c r="O34" s="32">
        <v>9895</v>
      </c>
      <c r="P34" s="32">
        <v>9681</v>
      </c>
      <c r="Q34" s="32">
        <v>9680</v>
      </c>
      <c r="R34" s="32">
        <v>9608</v>
      </c>
      <c r="S34" s="32">
        <v>9608</v>
      </c>
      <c r="T34" s="32">
        <v>9713</v>
      </c>
      <c r="U34" s="32">
        <v>9566</v>
      </c>
      <c r="V34" s="32">
        <v>9498</v>
      </c>
      <c r="W34" s="32">
        <v>9510</v>
      </c>
      <c r="X34" s="32">
        <v>8077</v>
      </c>
      <c r="Y34" s="32">
        <v>7250</v>
      </c>
      <c r="Z34" s="32">
        <v>7695</v>
      </c>
      <c r="AA34" s="32">
        <v>7531</v>
      </c>
      <c r="AB34" s="32">
        <v>7562</v>
      </c>
      <c r="AC34" s="32">
        <v>7287</v>
      </c>
      <c r="AD34" s="32">
        <v>6933</v>
      </c>
      <c r="AE34" s="32">
        <v>7703</v>
      </c>
      <c r="AF34" s="32">
        <v>7106</v>
      </c>
      <c r="AG34" s="32">
        <v>6813</v>
      </c>
      <c r="AH34" s="32">
        <v>6839</v>
      </c>
      <c r="AI34" s="32">
        <v>6614</v>
      </c>
      <c r="AJ34" s="32">
        <v>5539</v>
      </c>
      <c r="AK34" s="32">
        <v>5887</v>
      </c>
      <c r="AL34" s="33">
        <v>5887</v>
      </c>
      <c r="AM34" s="33">
        <v>5887</v>
      </c>
      <c r="AN34" s="33">
        <v>5887</v>
      </c>
      <c r="AO34" s="33">
        <v>5887</v>
      </c>
      <c r="AP34" s="33">
        <v>5887</v>
      </c>
      <c r="AQ34" s="33">
        <v>5887</v>
      </c>
      <c r="AR34" s="33">
        <v>5887</v>
      </c>
      <c r="AS34" s="33">
        <v>5887</v>
      </c>
      <c r="AT34" s="33">
        <v>5887</v>
      </c>
      <c r="AU34" s="33">
        <v>5887</v>
      </c>
      <c r="AV34" s="33">
        <v>5887</v>
      </c>
      <c r="AW34" s="33">
        <v>5887</v>
      </c>
      <c r="AX34" s="33">
        <v>5887</v>
      </c>
      <c r="AY34" s="33">
        <v>5887</v>
      </c>
      <c r="AZ34" s="33">
        <v>5887</v>
      </c>
      <c r="BA34" s="33">
        <v>5887</v>
      </c>
      <c r="BB34" s="33">
        <v>5887</v>
      </c>
      <c r="BC34" s="33">
        <v>5887</v>
      </c>
      <c r="BD34" s="33">
        <v>5887</v>
      </c>
      <c r="BE34" s="33">
        <v>5887</v>
      </c>
      <c r="BF34" s="33">
        <v>5887</v>
      </c>
      <c r="BG34" s="33">
        <v>5887</v>
      </c>
      <c r="BH34" s="33">
        <v>5887</v>
      </c>
      <c r="BI34" s="33">
        <v>5887</v>
      </c>
      <c r="BJ34" s="33">
        <v>5887</v>
      </c>
      <c r="BK34" s="33">
        <v>5887</v>
      </c>
    </row>
    <row r="35" spans="1:63" x14ac:dyDescent="0.25">
      <c r="A35" s="17"/>
      <c r="B35" s="17"/>
    </row>
    <row r="36" spans="1:63" x14ac:dyDescent="0.25">
      <c r="A36" s="5" t="s">
        <v>114</v>
      </c>
      <c r="B36" t="s">
        <v>152</v>
      </c>
    </row>
    <row r="37" spans="1:63" x14ac:dyDescent="0.25">
      <c r="B37" t="s">
        <v>267</v>
      </c>
    </row>
    <row r="38" spans="1:63" x14ac:dyDescent="0.25">
      <c r="B38" t="s">
        <v>153</v>
      </c>
    </row>
    <row r="39" spans="1:63" x14ac:dyDescent="0.25">
      <c r="B39" t="s">
        <v>149</v>
      </c>
    </row>
    <row r="40" spans="1:63" x14ac:dyDescent="0.25">
      <c r="B40" t="s">
        <v>318</v>
      </c>
    </row>
    <row r="41" spans="1:63" x14ac:dyDescent="0.25">
      <c r="A41" s="5" t="s">
        <v>115</v>
      </c>
      <c r="B41" t="s">
        <v>116</v>
      </c>
    </row>
    <row r="42" spans="1:63" x14ac:dyDescent="0.25">
      <c r="A42" s="18"/>
      <c r="B42" t="s">
        <v>281</v>
      </c>
    </row>
    <row r="43" spans="1:63" x14ac:dyDescent="0.25">
      <c r="A43" s="19"/>
      <c r="B43" s="19"/>
    </row>
    <row r="44" spans="1:63" x14ac:dyDescent="0.25">
      <c r="A44" s="18"/>
      <c r="B44" s="18"/>
    </row>
    <row r="45" spans="1:63" x14ac:dyDescent="0.25">
      <c r="A45" s="18"/>
      <c r="B45" s="18"/>
    </row>
    <row r="46" spans="1:63" x14ac:dyDescent="0.25">
      <c r="A46" s="19"/>
      <c r="B46" s="19"/>
    </row>
    <row r="47" spans="1:63" x14ac:dyDescent="0.25">
      <c r="A47" s="18"/>
      <c r="B47" s="18"/>
    </row>
    <row r="48" spans="1:63" x14ac:dyDescent="0.25">
      <c r="A48" s="18"/>
      <c r="B48" s="18"/>
    </row>
    <row r="49" spans="1:2" x14ac:dyDescent="0.25">
      <c r="A49" s="19"/>
      <c r="B49" s="19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9"/>
      <c r="B52" s="1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194"/>
  <sheetViews>
    <sheetView zoomScaleNormal="100" workbookViewId="0">
      <pane xSplit="2" ySplit="6" topLeftCell="AX179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2.75" x14ac:dyDescent="0.2"/>
  <cols>
    <col min="1" max="1" width="27.42578125" style="8" bestFit="1" customWidth="1"/>
    <col min="2" max="2" width="71.85546875" style="8" bestFit="1" customWidth="1"/>
    <col min="3" max="3" width="5.140625" style="8" bestFit="1" customWidth="1"/>
    <col min="4" max="7" width="5.140625" style="8" hidden="1" customWidth="1"/>
    <col min="8" max="8" width="5.140625" style="8" bestFit="1" customWidth="1"/>
    <col min="9" max="12" width="5.140625" style="8" hidden="1" customWidth="1"/>
    <col min="13" max="13" width="5.140625" style="8" bestFit="1" customWidth="1"/>
    <col min="14" max="17" width="5.140625" style="8" hidden="1" customWidth="1"/>
    <col min="18" max="18" width="5.140625" style="8" bestFit="1" customWidth="1"/>
    <col min="19" max="22" width="5.140625" style="8" hidden="1" customWidth="1"/>
    <col min="23" max="23" width="5.140625" style="8" bestFit="1" customWidth="1"/>
    <col min="24" max="27" width="5.140625" style="8" hidden="1" customWidth="1"/>
    <col min="28" max="28" width="9.140625" style="8"/>
    <col min="29" max="32" width="0" style="8" hidden="1" customWidth="1"/>
    <col min="33" max="16384" width="9.140625" style="8"/>
  </cols>
  <sheetData>
    <row r="1" spans="1:261" ht="18.75" x14ac:dyDescent="0.3">
      <c r="A1" s="11" t="s">
        <v>39</v>
      </c>
    </row>
    <row r="2" spans="1:261" ht="16.5" x14ac:dyDescent="0.3">
      <c r="A2" s="12" t="s">
        <v>316</v>
      </c>
    </row>
    <row r="3" spans="1:261" customFormat="1" ht="15" x14ac:dyDescent="0.25"/>
    <row r="4" spans="1:261" customFormat="1" ht="16.5" x14ac:dyDescent="0.3">
      <c r="A4" s="12" t="s">
        <v>192</v>
      </c>
    </row>
    <row r="5" spans="1:261" customFormat="1" ht="16.5" x14ac:dyDescent="0.3">
      <c r="A5" s="12"/>
    </row>
    <row r="6" spans="1:261" s="5" customFormat="1" ht="15" x14ac:dyDescent="0.25">
      <c r="A6" s="20" t="s">
        <v>11</v>
      </c>
      <c r="B6" s="20" t="s">
        <v>68</v>
      </c>
      <c r="C6" s="21">
        <v>1990</v>
      </c>
      <c r="D6" s="21">
        <v>1991</v>
      </c>
      <c r="E6" s="21">
        <v>1992</v>
      </c>
      <c r="F6" s="21">
        <v>1993</v>
      </c>
      <c r="G6" s="21">
        <v>1994</v>
      </c>
      <c r="H6" s="21">
        <v>1995</v>
      </c>
      <c r="I6" s="21">
        <v>1996</v>
      </c>
      <c r="J6" s="21">
        <v>1997</v>
      </c>
      <c r="K6" s="21">
        <v>1998</v>
      </c>
      <c r="L6" s="21">
        <v>1999</v>
      </c>
      <c r="M6" s="21">
        <v>2000</v>
      </c>
      <c r="N6" s="21">
        <v>2001</v>
      </c>
      <c r="O6" s="21">
        <v>2002</v>
      </c>
      <c r="P6" s="21">
        <v>2003</v>
      </c>
      <c r="Q6" s="21">
        <v>2004</v>
      </c>
      <c r="R6" s="21">
        <v>2005</v>
      </c>
      <c r="S6" s="21">
        <v>2006</v>
      </c>
      <c r="T6" s="21">
        <v>2007</v>
      </c>
      <c r="U6" s="21">
        <v>2008</v>
      </c>
      <c r="V6" s="21">
        <v>2009</v>
      </c>
      <c r="W6" s="21">
        <v>2010</v>
      </c>
      <c r="X6" s="21">
        <v>2011</v>
      </c>
      <c r="Y6" s="21">
        <v>2012</v>
      </c>
      <c r="Z6" s="21">
        <v>2013</v>
      </c>
      <c r="AA6" s="21">
        <v>2014</v>
      </c>
      <c r="AB6" s="21">
        <v>2015</v>
      </c>
      <c r="AC6" s="21">
        <v>2016</v>
      </c>
      <c r="AD6" s="21">
        <v>2017</v>
      </c>
      <c r="AE6" s="21">
        <v>2018</v>
      </c>
      <c r="AF6" s="21">
        <v>2019</v>
      </c>
      <c r="AG6" s="21">
        <v>2020</v>
      </c>
      <c r="AH6" s="79">
        <v>2021</v>
      </c>
      <c r="AI6" s="79">
        <v>2022</v>
      </c>
      <c r="AJ6" s="21">
        <v>2023</v>
      </c>
      <c r="AK6" s="21">
        <v>2024</v>
      </c>
      <c r="AL6" s="20">
        <v>2025</v>
      </c>
      <c r="AM6" s="20">
        <v>2026</v>
      </c>
      <c r="AN6" s="20">
        <v>2027</v>
      </c>
      <c r="AO6" s="20">
        <v>2028</v>
      </c>
      <c r="AP6" s="20">
        <v>2029</v>
      </c>
      <c r="AQ6" s="20">
        <v>2030</v>
      </c>
      <c r="AR6" s="20">
        <v>2031</v>
      </c>
      <c r="AS6" s="20">
        <v>2032</v>
      </c>
      <c r="AT6" s="20">
        <v>2033</v>
      </c>
      <c r="AU6" s="20">
        <v>2034</v>
      </c>
      <c r="AV6" s="20">
        <v>2035</v>
      </c>
      <c r="AW6" s="20">
        <v>2036</v>
      </c>
      <c r="AX6" s="20">
        <v>2037</v>
      </c>
      <c r="AY6" s="20">
        <v>2038</v>
      </c>
      <c r="AZ6" s="20">
        <v>2039</v>
      </c>
      <c r="BA6" s="20">
        <v>2040</v>
      </c>
      <c r="BB6" s="20">
        <v>2041</v>
      </c>
      <c r="BC6" s="20">
        <v>2042</v>
      </c>
      <c r="BD6" s="20">
        <v>2043</v>
      </c>
      <c r="BE6" s="20">
        <v>2044</v>
      </c>
      <c r="BF6" s="20">
        <v>2045</v>
      </c>
      <c r="BG6" s="20">
        <v>2046</v>
      </c>
      <c r="BH6" s="20">
        <v>2047</v>
      </c>
      <c r="BI6" s="20">
        <v>2048</v>
      </c>
      <c r="BJ6" s="20">
        <v>2049</v>
      </c>
      <c r="BK6" s="20">
        <v>2050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</row>
    <row r="7" spans="1:261" customFormat="1" ht="15" x14ac:dyDescent="0.25">
      <c r="A7" s="5" t="s">
        <v>117</v>
      </c>
      <c r="B7" s="5" t="s">
        <v>40</v>
      </c>
      <c r="C7" s="36">
        <v>1</v>
      </c>
      <c r="D7" s="36">
        <v>1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>
        <v>1</v>
      </c>
      <c r="K7" s="36">
        <v>1</v>
      </c>
      <c r="L7" s="36">
        <v>1</v>
      </c>
      <c r="M7" s="36">
        <v>1</v>
      </c>
      <c r="N7" s="36">
        <v>0.90909090909090917</v>
      </c>
      <c r="O7" s="36">
        <v>0.86</v>
      </c>
      <c r="P7" s="36">
        <v>0.82</v>
      </c>
      <c r="Q7" s="36">
        <v>0.77</v>
      </c>
      <c r="R7" s="36">
        <v>0.83599999999999997</v>
      </c>
      <c r="S7" s="36">
        <v>0.90199999999999991</v>
      </c>
      <c r="T7" s="36">
        <v>0.96799999999999997</v>
      </c>
      <c r="U7" s="36">
        <v>0.97099999999999997</v>
      </c>
      <c r="V7" s="36">
        <v>0.97</v>
      </c>
      <c r="W7" s="36">
        <v>0.97</v>
      </c>
      <c r="X7" s="36">
        <v>0.96699999999999997</v>
      </c>
      <c r="Y7" s="36">
        <v>0.96899999999999997</v>
      </c>
      <c r="Z7" s="36">
        <v>0.97499999999999998</v>
      </c>
      <c r="AA7" s="36">
        <v>0.96899999999999997</v>
      </c>
      <c r="AB7" s="36">
        <v>0.96499999999999997</v>
      </c>
      <c r="AC7" s="36">
        <v>0.96499999999999997</v>
      </c>
      <c r="AD7" s="36">
        <v>0.96599999999999997</v>
      </c>
      <c r="AE7" s="36">
        <v>0.96199999999999997</v>
      </c>
      <c r="AF7" s="36">
        <v>0.95899999999999996</v>
      </c>
      <c r="AG7" s="36">
        <v>0.95899999999999996</v>
      </c>
      <c r="AH7" s="36">
        <v>0.95499999999999996</v>
      </c>
      <c r="AI7" s="36">
        <v>0.95599999999999996</v>
      </c>
      <c r="AJ7" s="36">
        <v>0.95599999999999996</v>
      </c>
      <c r="AK7" s="36">
        <v>0.96099999999999997</v>
      </c>
      <c r="AL7" s="37">
        <v>0.96099999999999997</v>
      </c>
      <c r="AM7" s="37">
        <v>0.96099999999999997</v>
      </c>
      <c r="AN7" s="37">
        <v>0.96099999999999997</v>
      </c>
      <c r="AO7" s="37">
        <v>0.96099999999999997</v>
      </c>
      <c r="AP7" s="37">
        <v>0.96099999999999997</v>
      </c>
      <c r="AQ7" s="37">
        <v>0.96099999999999997</v>
      </c>
      <c r="AR7" s="37">
        <v>0.96099999999999997</v>
      </c>
      <c r="AS7" s="37">
        <v>0.96099999999999997</v>
      </c>
      <c r="AT7" s="37">
        <v>0.96099999999999997</v>
      </c>
      <c r="AU7" s="37">
        <v>0.96099999999999997</v>
      </c>
      <c r="AV7" s="37">
        <v>0.96099999999999997</v>
      </c>
      <c r="AW7" s="37">
        <v>0.96099999999999997</v>
      </c>
      <c r="AX7" s="37">
        <v>0.96099999999999997</v>
      </c>
      <c r="AY7" s="37">
        <v>0.96099999999999997</v>
      </c>
      <c r="AZ7" s="37">
        <v>0.96099999999999997</v>
      </c>
      <c r="BA7" s="37">
        <v>0.96099999999999997</v>
      </c>
      <c r="BB7" s="37">
        <v>0.96099999999999997</v>
      </c>
      <c r="BC7" s="37">
        <v>0.96099999999999997</v>
      </c>
      <c r="BD7" s="37">
        <v>0.96099999999999997</v>
      </c>
      <c r="BE7" s="37">
        <v>0.96099999999999997</v>
      </c>
      <c r="BF7" s="37">
        <v>0.96099999999999997</v>
      </c>
      <c r="BG7" s="37">
        <v>0.96099999999999997</v>
      </c>
      <c r="BH7" s="37">
        <v>0.96099999999999997</v>
      </c>
      <c r="BI7" s="37">
        <v>0.96099999999999997</v>
      </c>
      <c r="BJ7" s="37">
        <v>0.96099999999999997</v>
      </c>
      <c r="BK7" s="37">
        <v>0.96099999999999997</v>
      </c>
    </row>
    <row r="8" spans="1:261" customFormat="1" ht="15" x14ac:dyDescent="0.25">
      <c r="A8" s="15"/>
      <c r="B8" s="15" t="s">
        <v>41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9.0909090909090912E-2</v>
      </c>
      <c r="O8" s="34">
        <v>0.14000000000000001</v>
      </c>
      <c r="P8" s="34">
        <v>0.18</v>
      </c>
      <c r="Q8" s="34">
        <v>0.23</v>
      </c>
      <c r="R8" s="34">
        <v>0.16400000000000001</v>
      </c>
      <c r="S8" s="34">
        <v>9.8000000000000004E-2</v>
      </c>
      <c r="T8" s="34">
        <v>3.2000000000000001E-2</v>
      </c>
      <c r="U8" s="34">
        <v>2.9000000000000001E-2</v>
      </c>
      <c r="V8" s="34">
        <v>0.03</v>
      </c>
      <c r="W8" s="34">
        <v>0.03</v>
      </c>
      <c r="X8" s="34">
        <v>3.3000000000000002E-2</v>
      </c>
      <c r="Y8" s="34">
        <v>3.1E-2</v>
      </c>
      <c r="Z8" s="34">
        <v>2.5000000000000001E-2</v>
      </c>
      <c r="AA8" s="34">
        <v>3.1E-2</v>
      </c>
      <c r="AB8" s="34">
        <v>3.5000000000000003E-2</v>
      </c>
      <c r="AC8" s="34">
        <v>3.5000000000000003E-2</v>
      </c>
      <c r="AD8" s="34">
        <v>3.4000000000000002E-2</v>
      </c>
      <c r="AE8" s="34">
        <v>3.7999999999999999E-2</v>
      </c>
      <c r="AF8" s="34">
        <v>4.1000000000000002E-2</v>
      </c>
      <c r="AG8" s="34">
        <v>4.1000000000000002E-2</v>
      </c>
      <c r="AH8" s="34">
        <v>4.4999999999999998E-2</v>
      </c>
      <c r="AI8" s="34">
        <v>4.3999999999999997E-2</v>
      </c>
      <c r="AJ8" s="34">
        <v>4.3999999999999997E-2</v>
      </c>
      <c r="AK8" s="34">
        <v>3.9E-2</v>
      </c>
      <c r="AL8" s="38">
        <v>3.9E-2</v>
      </c>
      <c r="AM8" s="38">
        <v>3.9E-2</v>
      </c>
      <c r="AN8" s="38">
        <v>3.9E-2</v>
      </c>
      <c r="AO8" s="38">
        <v>3.9E-2</v>
      </c>
      <c r="AP8" s="38">
        <v>3.9E-2</v>
      </c>
      <c r="AQ8" s="38">
        <v>3.9E-2</v>
      </c>
      <c r="AR8" s="38">
        <v>3.9E-2</v>
      </c>
      <c r="AS8" s="38">
        <v>3.9E-2</v>
      </c>
      <c r="AT8" s="38">
        <v>3.9E-2</v>
      </c>
      <c r="AU8" s="38">
        <v>3.9E-2</v>
      </c>
      <c r="AV8" s="38">
        <v>3.9E-2</v>
      </c>
      <c r="AW8" s="38">
        <v>3.9E-2</v>
      </c>
      <c r="AX8" s="38">
        <v>3.9E-2</v>
      </c>
      <c r="AY8" s="38">
        <v>3.9E-2</v>
      </c>
      <c r="AZ8" s="38">
        <v>3.9E-2</v>
      </c>
      <c r="BA8" s="38">
        <v>3.9E-2</v>
      </c>
      <c r="BB8" s="38">
        <v>3.9E-2</v>
      </c>
      <c r="BC8" s="38">
        <v>3.9E-2</v>
      </c>
      <c r="BD8" s="38">
        <v>3.9E-2</v>
      </c>
      <c r="BE8" s="38">
        <v>3.9E-2</v>
      </c>
      <c r="BF8" s="38">
        <v>3.9E-2</v>
      </c>
      <c r="BG8" s="38">
        <v>3.9E-2</v>
      </c>
      <c r="BH8" s="38">
        <v>3.9E-2</v>
      </c>
      <c r="BI8" s="38">
        <v>3.9E-2</v>
      </c>
      <c r="BJ8" s="38">
        <v>3.9E-2</v>
      </c>
      <c r="BK8" s="38">
        <v>3.9E-2</v>
      </c>
    </row>
    <row r="9" spans="1:261" customFormat="1" ht="15" x14ac:dyDescent="0.25">
      <c r="A9" s="5" t="s">
        <v>118</v>
      </c>
      <c r="B9" s="5" t="s">
        <v>40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36">
        <v>1</v>
      </c>
      <c r="L9" s="36">
        <v>1</v>
      </c>
      <c r="M9" s="36">
        <v>1</v>
      </c>
      <c r="N9" s="36">
        <v>0.90909090909090917</v>
      </c>
      <c r="O9" s="36">
        <v>0.86</v>
      </c>
      <c r="P9" s="36">
        <v>0.82</v>
      </c>
      <c r="Q9" s="36">
        <v>0.77</v>
      </c>
      <c r="R9" s="36">
        <v>0.83</v>
      </c>
      <c r="S9" s="36">
        <v>0.88900000000000001</v>
      </c>
      <c r="T9" s="36">
        <v>0.94899999999999995</v>
      </c>
      <c r="U9" s="36">
        <v>0.95599999999999996</v>
      </c>
      <c r="V9" s="36">
        <v>0.95599999999999996</v>
      </c>
      <c r="W9" s="36">
        <v>0.95599999999999996</v>
      </c>
      <c r="X9" s="36">
        <v>0.95899999999999996</v>
      </c>
      <c r="Y9" s="36">
        <v>0.95499999999999996</v>
      </c>
      <c r="Z9" s="36">
        <v>0.94199999999999995</v>
      </c>
      <c r="AA9" s="36">
        <v>0.96499999999999997</v>
      </c>
      <c r="AB9" s="36">
        <v>0.96699999999999997</v>
      </c>
      <c r="AC9" s="36">
        <v>0.97199999999999998</v>
      </c>
      <c r="AD9" s="36">
        <v>0.96599999999999997</v>
      </c>
      <c r="AE9" s="36">
        <v>0.97399999999999998</v>
      </c>
      <c r="AF9" s="36">
        <v>0.96899999999999997</v>
      </c>
      <c r="AG9" s="36">
        <v>0.98799999999999999</v>
      </c>
      <c r="AH9" s="36">
        <v>0.98</v>
      </c>
      <c r="AI9" s="36">
        <v>0.93600000000000005</v>
      </c>
      <c r="AJ9" s="36">
        <v>0.96699999999999997</v>
      </c>
      <c r="AK9" s="36">
        <v>0.97499999999999998</v>
      </c>
      <c r="AL9" s="37">
        <v>0.97499999999999998</v>
      </c>
      <c r="AM9" s="37">
        <v>0.97499999999999998</v>
      </c>
      <c r="AN9" s="37">
        <v>0.97499999999999998</v>
      </c>
      <c r="AO9" s="37">
        <v>0.97499999999999998</v>
      </c>
      <c r="AP9" s="37">
        <v>0.97499999999999998</v>
      </c>
      <c r="AQ9" s="37">
        <v>0.97499999999999998</v>
      </c>
      <c r="AR9" s="37">
        <v>0.97499999999999998</v>
      </c>
      <c r="AS9" s="37">
        <v>0.97499999999999998</v>
      </c>
      <c r="AT9" s="37">
        <v>0.97499999999999998</v>
      </c>
      <c r="AU9" s="37">
        <v>0.97499999999999998</v>
      </c>
      <c r="AV9" s="37">
        <v>0.97499999999999998</v>
      </c>
      <c r="AW9" s="37">
        <v>0.97499999999999998</v>
      </c>
      <c r="AX9" s="37">
        <v>0.97499999999999998</v>
      </c>
      <c r="AY9" s="37">
        <v>0.97499999999999998</v>
      </c>
      <c r="AZ9" s="37">
        <v>0.97499999999999998</v>
      </c>
      <c r="BA9" s="37">
        <v>0.97499999999999998</v>
      </c>
      <c r="BB9" s="37">
        <v>0.97499999999999998</v>
      </c>
      <c r="BC9" s="37">
        <v>0.97499999999999998</v>
      </c>
      <c r="BD9" s="37">
        <v>0.97499999999999998</v>
      </c>
      <c r="BE9" s="37">
        <v>0.97499999999999998</v>
      </c>
      <c r="BF9" s="37">
        <v>0.97499999999999998</v>
      </c>
      <c r="BG9" s="37">
        <v>0.97499999999999998</v>
      </c>
      <c r="BH9" s="37">
        <v>0.97499999999999998</v>
      </c>
      <c r="BI9" s="37">
        <v>0.97499999999999998</v>
      </c>
      <c r="BJ9" s="37">
        <v>0.97499999999999998</v>
      </c>
      <c r="BK9" s="37">
        <v>0.97499999999999998</v>
      </c>
    </row>
    <row r="10" spans="1:261" customFormat="1" ht="15" x14ac:dyDescent="0.25">
      <c r="A10" s="15"/>
      <c r="B10" s="15" t="s">
        <v>41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9.0909090909090912E-2</v>
      </c>
      <c r="O10" s="34">
        <v>0.14000000000000001</v>
      </c>
      <c r="P10" s="34">
        <v>0.18</v>
      </c>
      <c r="Q10" s="34">
        <v>0.23</v>
      </c>
      <c r="R10" s="34">
        <v>0.17</v>
      </c>
      <c r="S10" s="34">
        <v>0.111</v>
      </c>
      <c r="T10" s="34">
        <v>5.0999999999999997E-2</v>
      </c>
      <c r="U10" s="34">
        <v>4.3999999999999997E-2</v>
      </c>
      <c r="V10" s="34">
        <v>4.3999999999999997E-2</v>
      </c>
      <c r="W10" s="34">
        <v>4.3999999999999997E-2</v>
      </c>
      <c r="X10" s="34">
        <v>4.1000000000000002E-2</v>
      </c>
      <c r="Y10" s="34">
        <v>4.4999999999999998E-2</v>
      </c>
      <c r="Z10" s="34">
        <v>5.8000000000000003E-2</v>
      </c>
      <c r="AA10" s="34">
        <v>3.5000000000000003E-2</v>
      </c>
      <c r="AB10" s="34">
        <v>3.3000000000000002E-2</v>
      </c>
      <c r="AC10" s="34">
        <v>2.8000000000000001E-2</v>
      </c>
      <c r="AD10" s="34">
        <v>3.4000000000000002E-2</v>
      </c>
      <c r="AE10" s="34">
        <v>2.5999999999999999E-2</v>
      </c>
      <c r="AF10" s="34">
        <v>3.1E-2</v>
      </c>
      <c r="AG10" s="34">
        <v>1.2E-2</v>
      </c>
      <c r="AH10" s="34">
        <v>0.02</v>
      </c>
      <c r="AI10" s="34">
        <v>6.4000000000000001E-2</v>
      </c>
      <c r="AJ10" s="34">
        <v>3.3000000000000002E-2</v>
      </c>
      <c r="AK10" s="34">
        <v>2.5000000000000001E-2</v>
      </c>
      <c r="AL10" s="38">
        <v>2.5000000000000001E-2</v>
      </c>
      <c r="AM10" s="38">
        <v>2.5000000000000001E-2</v>
      </c>
      <c r="AN10" s="38">
        <v>2.5000000000000001E-2</v>
      </c>
      <c r="AO10" s="38">
        <v>2.5000000000000001E-2</v>
      </c>
      <c r="AP10" s="38">
        <v>2.5000000000000001E-2</v>
      </c>
      <c r="AQ10" s="38">
        <v>2.5000000000000001E-2</v>
      </c>
      <c r="AR10" s="38">
        <v>2.5000000000000001E-2</v>
      </c>
      <c r="AS10" s="38">
        <v>2.5000000000000001E-2</v>
      </c>
      <c r="AT10" s="38">
        <v>2.5000000000000001E-2</v>
      </c>
      <c r="AU10" s="38">
        <v>2.5000000000000001E-2</v>
      </c>
      <c r="AV10" s="38">
        <v>2.5000000000000001E-2</v>
      </c>
      <c r="AW10" s="38">
        <v>2.5000000000000001E-2</v>
      </c>
      <c r="AX10" s="38">
        <v>2.5000000000000001E-2</v>
      </c>
      <c r="AY10" s="38">
        <v>2.5000000000000001E-2</v>
      </c>
      <c r="AZ10" s="38">
        <v>2.5000000000000001E-2</v>
      </c>
      <c r="BA10" s="38">
        <v>2.5000000000000001E-2</v>
      </c>
      <c r="BB10" s="38">
        <v>2.5000000000000001E-2</v>
      </c>
      <c r="BC10" s="38">
        <v>2.5000000000000001E-2</v>
      </c>
      <c r="BD10" s="38">
        <v>2.5000000000000001E-2</v>
      </c>
      <c r="BE10" s="38">
        <v>2.5000000000000001E-2</v>
      </c>
      <c r="BF10" s="38">
        <v>2.5000000000000001E-2</v>
      </c>
      <c r="BG10" s="38">
        <v>2.5000000000000001E-2</v>
      </c>
      <c r="BH10" s="38">
        <v>2.5000000000000001E-2</v>
      </c>
      <c r="BI10" s="38">
        <v>2.5000000000000001E-2</v>
      </c>
      <c r="BJ10" s="38">
        <v>2.5000000000000001E-2</v>
      </c>
      <c r="BK10" s="38">
        <v>2.5000000000000001E-2</v>
      </c>
    </row>
    <row r="11" spans="1:261" customFormat="1" ht="15" x14ac:dyDescent="0.25">
      <c r="A11" s="5" t="s">
        <v>119</v>
      </c>
      <c r="B11" s="5" t="s">
        <v>42</v>
      </c>
      <c r="C11" s="36">
        <v>0.19600000000000001</v>
      </c>
      <c r="D11" s="36">
        <v>0.185</v>
      </c>
      <c r="E11" s="36">
        <v>0.17499999999999999</v>
      </c>
      <c r="F11" s="36">
        <v>0.16400000000000001</v>
      </c>
      <c r="G11" s="36">
        <v>0.153</v>
      </c>
      <c r="H11" s="36">
        <v>0.14199999999999999</v>
      </c>
      <c r="I11" s="36">
        <v>0.13200000000000001</v>
      </c>
      <c r="J11" s="36">
        <v>0.121</v>
      </c>
      <c r="K11" s="36">
        <v>0.11</v>
      </c>
      <c r="L11" s="36">
        <v>0.11</v>
      </c>
      <c r="M11" s="36">
        <v>0.1</v>
      </c>
      <c r="N11" s="36">
        <v>0.09</v>
      </c>
      <c r="O11" s="36">
        <v>0.08</v>
      </c>
      <c r="P11" s="36">
        <v>0.08</v>
      </c>
      <c r="Q11" s="36">
        <v>7.0000000000000007E-2</v>
      </c>
      <c r="R11" s="36">
        <v>0.06</v>
      </c>
      <c r="S11" s="36">
        <v>0.05</v>
      </c>
      <c r="T11" s="36">
        <v>0.04</v>
      </c>
      <c r="U11" s="36">
        <v>3.6999999999999998E-2</v>
      </c>
      <c r="V11" s="36">
        <v>3.1E-2</v>
      </c>
      <c r="W11" s="36">
        <v>3.1E-2</v>
      </c>
      <c r="X11" s="36">
        <v>2.5000000000000001E-2</v>
      </c>
      <c r="Y11" s="36">
        <v>2.3E-2</v>
      </c>
      <c r="Z11" s="36">
        <v>2.1000000000000001E-2</v>
      </c>
      <c r="AA11" s="36">
        <v>1.7999999999999999E-2</v>
      </c>
      <c r="AB11" s="36">
        <v>1.7000000000000001E-2</v>
      </c>
      <c r="AC11" s="36">
        <v>1.4E-2</v>
      </c>
      <c r="AD11" s="36">
        <v>1.2999999999999999E-2</v>
      </c>
      <c r="AE11" s="36">
        <v>1.0999999999999999E-2</v>
      </c>
      <c r="AF11" s="36">
        <v>8.9999999999999993E-3</v>
      </c>
      <c r="AG11" s="36">
        <v>8.9999999999999993E-3</v>
      </c>
      <c r="AH11" s="36">
        <v>8.0000000000000002E-3</v>
      </c>
      <c r="AI11" s="36">
        <v>7.0000000000000001E-3</v>
      </c>
      <c r="AJ11" s="36">
        <v>6.0000000000000001E-3</v>
      </c>
      <c r="AK11" s="36">
        <v>4.0000000000000001E-3</v>
      </c>
      <c r="AL11" s="37">
        <v>4.0000000000000001E-3</v>
      </c>
      <c r="AM11" s="37">
        <v>4.0000000000000001E-3</v>
      </c>
      <c r="AN11" s="37">
        <v>4.0000000000000001E-3</v>
      </c>
      <c r="AO11" s="37">
        <v>4.0000000000000001E-3</v>
      </c>
      <c r="AP11" s="37">
        <v>4.0000000000000001E-3</v>
      </c>
      <c r="AQ11" s="37">
        <v>4.0000000000000001E-3</v>
      </c>
      <c r="AR11" s="37">
        <v>4.0000000000000001E-3</v>
      </c>
      <c r="AS11" s="37">
        <v>4.0000000000000001E-3</v>
      </c>
      <c r="AT11" s="37">
        <v>4.0000000000000001E-3</v>
      </c>
      <c r="AU11" s="37">
        <v>4.0000000000000001E-3</v>
      </c>
      <c r="AV11" s="37">
        <v>4.0000000000000001E-3</v>
      </c>
      <c r="AW11" s="37">
        <v>4.0000000000000001E-3</v>
      </c>
      <c r="AX11" s="37">
        <v>4.0000000000000001E-3</v>
      </c>
      <c r="AY11" s="37">
        <v>4.0000000000000001E-3</v>
      </c>
      <c r="AZ11" s="37">
        <v>4.0000000000000001E-3</v>
      </c>
      <c r="BA11" s="37">
        <v>4.0000000000000001E-3</v>
      </c>
      <c r="BB11" s="37">
        <v>4.0000000000000001E-3</v>
      </c>
      <c r="BC11" s="37">
        <v>4.0000000000000001E-3</v>
      </c>
      <c r="BD11" s="37">
        <v>4.0000000000000001E-3</v>
      </c>
      <c r="BE11" s="37">
        <v>4.0000000000000001E-3</v>
      </c>
      <c r="BF11" s="37">
        <v>4.0000000000000001E-3</v>
      </c>
      <c r="BG11" s="37">
        <v>4.0000000000000001E-3</v>
      </c>
      <c r="BH11" s="37">
        <v>4.0000000000000001E-3</v>
      </c>
      <c r="BI11" s="37">
        <v>4.0000000000000001E-3</v>
      </c>
      <c r="BJ11" s="37">
        <v>4.0000000000000001E-3</v>
      </c>
      <c r="BK11" s="37">
        <v>4.0000000000000001E-3</v>
      </c>
    </row>
    <row r="12" spans="1:261" customFormat="1" ht="15" x14ac:dyDescent="0.25">
      <c r="A12" s="5"/>
      <c r="B12" s="5" t="s">
        <v>43</v>
      </c>
      <c r="C12" s="36">
        <v>0.19600000000000001</v>
      </c>
      <c r="D12" s="36">
        <v>0.185</v>
      </c>
      <c r="E12" s="36">
        <v>0.17499999999999999</v>
      </c>
      <c r="F12" s="36">
        <v>0.16400000000000001</v>
      </c>
      <c r="G12" s="36">
        <v>0.153</v>
      </c>
      <c r="H12" s="36">
        <v>0.14199999999999999</v>
      </c>
      <c r="I12" s="36">
        <v>0.13200000000000001</v>
      </c>
      <c r="J12" s="36">
        <v>0.121</v>
      </c>
      <c r="K12" s="36">
        <v>0.11</v>
      </c>
      <c r="L12" s="36">
        <v>0.11</v>
      </c>
      <c r="M12" s="36">
        <v>0.1</v>
      </c>
      <c r="N12" s="36">
        <v>0.09</v>
      </c>
      <c r="O12" s="36">
        <v>0.08</v>
      </c>
      <c r="P12" s="36">
        <v>0.08</v>
      </c>
      <c r="Q12" s="36">
        <v>7.0000000000000007E-2</v>
      </c>
      <c r="R12" s="36">
        <v>0.05</v>
      </c>
      <c r="S12" s="36">
        <v>0.03</v>
      </c>
      <c r="T12" s="36">
        <v>0.01</v>
      </c>
      <c r="U12" s="36">
        <v>8.0000000000000002E-3</v>
      </c>
      <c r="V12" s="36">
        <v>8.0000000000000002E-3</v>
      </c>
      <c r="W12" s="36">
        <v>8.0000000000000002E-3</v>
      </c>
      <c r="X12" s="36">
        <v>8.0000000000000002E-3</v>
      </c>
      <c r="Y12" s="36">
        <v>6.0000000000000001E-3</v>
      </c>
      <c r="Z12" s="36">
        <v>6.0000000000000001E-3</v>
      </c>
      <c r="AA12" s="36">
        <v>5.0000000000000001E-3</v>
      </c>
      <c r="AB12" s="36">
        <v>5.0000000000000001E-3</v>
      </c>
      <c r="AC12" s="36">
        <v>4.0000000000000001E-3</v>
      </c>
      <c r="AD12" s="36">
        <v>3.0000000000000001E-3</v>
      </c>
      <c r="AE12" s="36">
        <v>3.0000000000000001E-3</v>
      </c>
      <c r="AF12" s="36">
        <v>3.0000000000000001E-3</v>
      </c>
      <c r="AG12" s="36">
        <v>2E-3</v>
      </c>
      <c r="AH12" s="36">
        <v>2E-3</v>
      </c>
      <c r="AI12" s="36">
        <v>2E-3</v>
      </c>
      <c r="AJ12" s="36">
        <v>2E-3</v>
      </c>
      <c r="AK12" s="36">
        <v>1E-3</v>
      </c>
      <c r="AL12" s="37">
        <v>1E-3</v>
      </c>
      <c r="AM12" s="37">
        <v>1E-3</v>
      </c>
      <c r="AN12" s="37">
        <v>1E-3</v>
      </c>
      <c r="AO12" s="37">
        <v>1E-3</v>
      </c>
      <c r="AP12" s="37">
        <v>1E-3</v>
      </c>
      <c r="AQ12" s="37">
        <v>1E-3</v>
      </c>
      <c r="AR12" s="37">
        <v>1E-3</v>
      </c>
      <c r="AS12" s="37">
        <v>1E-3</v>
      </c>
      <c r="AT12" s="37">
        <v>1E-3</v>
      </c>
      <c r="AU12" s="37">
        <v>1E-3</v>
      </c>
      <c r="AV12" s="37">
        <v>1E-3</v>
      </c>
      <c r="AW12" s="37">
        <v>1E-3</v>
      </c>
      <c r="AX12" s="37">
        <v>1E-3</v>
      </c>
      <c r="AY12" s="37">
        <v>1E-3</v>
      </c>
      <c r="AZ12" s="37">
        <v>1E-3</v>
      </c>
      <c r="BA12" s="37">
        <v>1E-3</v>
      </c>
      <c r="BB12" s="37">
        <v>1E-3</v>
      </c>
      <c r="BC12" s="37">
        <v>1E-3</v>
      </c>
      <c r="BD12" s="37">
        <v>1E-3</v>
      </c>
      <c r="BE12" s="37">
        <v>1E-3</v>
      </c>
      <c r="BF12" s="37">
        <v>1E-3</v>
      </c>
      <c r="BG12" s="37">
        <v>1E-3</v>
      </c>
      <c r="BH12" s="37">
        <v>1E-3</v>
      </c>
      <c r="BI12" s="37">
        <v>1E-3</v>
      </c>
      <c r="BJ12" s="37">
        <v>1E-3</v>
      </c>
      <c r="BK12" s="37">
        <v>1E-3</v>
      </c>
    </row>
    <row r="13" spans="1:261" customFormat="1" ht="15" x14ac:dyDescent="0.25">
      <c r="A13" s="5"/>
      <c r="B13" s="5" t="s">
        <v>44</v>
      </c>
      <c r="C13" s="36">
        <v>0.41199999999999998</v>
      </c>
      <c r="D13" s="36">
        <v>0.40400000000000003</v>
      </c>
      <c r="E13" s="36">
        <v>0.39600000000000002</v>
      </c>
      <c r="F13" s="36">
        <v>0.38900000000000001</v>
      </c>
      <c r="G13" s="36">
        <v>0.38100000000000001</v>
      </c>
      <c r="H13" s="36">
        <v>0.373</v>
      </c>
      <c r="I13" s="36">
        <v>0.36499999999999999</v>
      </c>
      <c r="J13" s="36">
        <v>0.35799999999999998</v>
      </c>
      <c r="K13" s="36">
        <v>0.35</v>
      </c>
      <c r="L13" s="36">
        <v>0.34</v>
      </c>
      <c r="M13" s="36">
        <v>0.33</v>
      </c>
      <c r="N13" s="36">
        <v>0.32</v>
      </c>
      <c r="O13" s="36">
        <v>0.31</v>
      </c>
      <c r="P13" s="36">
        <v>0.3</v>
      </c>
      <c r="Q13" s="36">
        <v>0.28000000000000003</v>
      </c>
      <c r="R13" s="36">
        <v>0.28800000000000003</v>
      </c>
      <c r="S13" s="36">
        <v>0.29600000000000004</v>
      </c>
      <c r="T13" s="36">
        <v>0.30399999999999999</v>
      </c>
      <c r="U13" s="36">
        <v>0.29699999999999999</v>
      </c>
      <c r="V13" s="36">
        <v>0.27300000000000002</v>
      </c>
      <c r="W13" s="36">
        <v>0.27300000000000002</v>
      </c>
      <c r="X13" s="36">
        <v>0.249</v>
      </c>
      <c r="Y13" s="36">
        <v>0.23300000000000001</v>
      </c>
      <c r="Z13" s="36">
        <v>0.216</v>
      </c>
      <c r="AA13" s="36">
        <v>0.20699999999999999</v>
      </c>
      <c r="AB13" s="36">
        <v>0.21199999999999999</v>
      </c>
      <c r="AC13" s="36">
        <v>0.19800000000000001</v>
      </c>
      <c r="AD13" s="36">
        <v>0.189</v>
      </c>
      <c r="AE13" s="36">
        <v>0.184</v>
      </c>
      <c r="AF13" s="36">
        <v>0.17199999999999999</v>
      </c>
      <c r="AG13" s="36">
        <v>0.154</v>
      </c>
      <c r="AH13" s="36">
        <v>0.16300000000000001</v>
      </c>
      <c r="AI13" s="36">
        <v>0.153</v>
      </c>
      <c r="AJ13" s="36">
        <v>0.14399999999999999</v>
      </c>
      <c r="AK13" s="36">
        <v>0.125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</row>
    <row r="14" spans="1:261" customFormat="1" ht="15" x14ac:dyDescent="0.25">
      <c r="A14" s="5"/>
      <c r="B14" s="5" t="s">
        <v>45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1E-3</v>
      </c>
      <c r="Y14" s="36">
        <v>1E-3</v>
      </c>
      <c r="Z14" s="36">
        <v>2E-3</v>
      </c>
      <c r="AA14" s="36">
        <v>3.0000000000000001E-3</v>
      </c>
      <c r="AB14" s="36">
        <v>8.9999999999999993E-3</v>
      </c>
      <c r="AC14" s="36">
        <v>1.4E-2</v>
      </c>
      <c r="AD14" s="36">
        <v>3.1E-2</v>
      </c>
      <c r="AE14" s="36">
        <v>4.2000000000000003E-2</v>
      </c>
      <c r="AF14" s="36">
        <v>3.9E-2</v>
      </c>
      <c r="AG14" s="36">
        <v>3.5999999999999997E-2</v>
      </c>
      <c r="AH14" s="36">
        <v>4.8000000000000001E-2</v>
      </c>
      <c r="AI14" s="36">
        <v>4.2000000000000003E-2</v>
      </c>
      <c r="AJ14" s="36">
        <v>4.7E-2</v>
      </c>
      <c r="AK14" s="36">
        <v>6.2E-2</v>
      </c>
      <c r="AL14" s="37">
        <v>6.2E-2</v>
      </c>
      <c r="AM14" s="37">
        <v>6.2E-2</v>
      </c>
      <c r="AN14" s="37">
        <v>6.2E-2</v>
      </c>
      <c r="AO14" s="37">
        <v>6.2E-2</v>
      </c>
      <c r="AP14" s="37">
        <v>6.2E-2</v>
      </c>
      <c r="AQ14" s="37">
        <v>6.2E-2</v>
      </c>
      <c r="AR14" s="37">
        <v>6.2E-2</v>
      </c>
      <c r="AS14" s="37">
        <v>6.2E-2</v>
      </c>
      <c r="AT14" s="37">
        <v>6.2E-2</v>
      </c>
      <c r="AU14" s="37">
        <v>6.2E-2</v>
      </c>
      <c r="AV14" s="37">
        <v>6.2E-2</v>
      </c>
      <c r="AW14" s="37">
        <v>6.2E-2</v>
      </c>
      <c r="AX14" s="37">
        <v>6.2E-2</v>
      </c>
      <c r="AY14" s="37">
        <v>6.2E-2</v>
      </c>
      <c r="AZ14" s="37">
        <v>6.2E-2</v>
      </c>
      <c r="BA14" s="37">
        <v>6.2E-2</v>
      </c>
      <c r="BB14" s="37">
        <v>6.2E-2</v>
      </c>
      <c r="BC14" s="37">
        <v>6.2E-2</v>
      </c>
      <c r="BD14" s="37">
        <v>6.2E-2</v>
      </c>
      <c r="BE14" s="37">
        <v>6.2E-2</v>
      </c>
      <c r="BF14" s="37">
        <v>6.2E-2</v>
      </c>
      <c r="BG14" s="37">
        <v>6.2E-2</v>
      </c>
      <c r="BH14" s="37">
        <v>6.2E-2</v>
      </c>
      <c r="BI14" s="37">
        <v>6.2E-2</v>
      </c>
      <c r="BJ14" s="37">
        <v>6.2E-2</v>
      </c>
      <c r="BK14" s="37">
        <v>6.2E-2</v>
      </c>
    </row>
    <row r="15" spans="1:261" customFormat="1" ht="15" x14ac:dyDescent="0.25">
      <c r="A15" s="5"/>
      <c r="B15" s="5" t="s">
        <v>120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2E-3</v>
      </c>
      <c r="W15" s="36">
        <v>2E-3</v>
      </c>
      <c r="X15" s="36">
        <v>2.5999999999999999E-2</v>
      </c>
      <c r="Y15" s="36">
        <v>4.8000000000000001E-2</v>
      </c>
      <c r="Z15" s="36">
        <v>8.2000000000000003E-2</v>
      </c>
      <c r="AA15" s="36">
        <v>6.0999999999999999E-2</v>
      </c>
      <c r="AB15" s="36">
        <v>6.2E-2</v>
      </c>
      <c r="AC15" s="36">
        <v>7.4999999999999997E-2</v>
      </c>
      <c r="AD15" s="36">
        <v>8.7999999999999995E-2</v>
      </c>
      <c r="AE15" s="36">
        <v>0.105</v>
      </c>
      <c r="AF15" s="36">
        <v>0.1</v>
      </c>
      <c r="AG15" s="36">
        <v>0.10299999999999999</v>
      </c>
      <c r="AH15" s="36">
        <v>8.1000000000000003E-2</v>
      </c>
      <c r="AI15" s="36">
        <v>9.1999999999999998E-2</v>
      </c>
      <c r="AJ15" s="36">
        <v>0.10100000000000001</v>
      </c>
      <c r="AK15" s="36">
        <v>0.112</v>
      </c>
      <c r="AL15" s="37">
        <v>0.112</v>
      </c>
      <c r="AM15" s="37">
        <v>0.112</v>
      </c>
      <c r="AN15" s="37">
        <v>0.112</v>
      </c>
      <c r="AO15" s="37">
        <v>0.112</v>
      </c>
      <c r="AP15" s="37">
        <v>0.112</v>
      </c>
      <c r="AQ15" s="37">
        <v>0.112</v>
      </c>
      <c r="AR15" s="37">
        <v>0.112</v>
      </c>
      <c r="AS15" s="37">
        <v>0.112</v>
      </c>
      <c r="AT15" s="37">
        <v>0.112</v>
      </c>
      <c r="AU15" s="37">
        <v>0.112</v>
      </c>
      <c r="AV15" s="37">
        <v>0.112</v>
      </c>
      <c r="AW15" s="37">
        <v>0.112</v>
      </c>
      <c r="AX15" s="37">
        <v>0.112</v>
      </c>
      <c r="AY15" s="37">
        <v>0.112</v>
      </c>
      <c r="AZ15" s="37">
        <v>0.112</v>
      </c>
      <c r="BA15" s="37">
        <v>0.112</v>
      </c>
      <c r="BB15" s="37">
        <v>0.112</v>
      </c>
      <c r="BC15" s="37">
        <v>0.112</v>
      </c>
      <c r="BD15" s="37">
        <v>0.112</v>
      </c>
      <c r="BE15" s="37">
        <v>0.112</v>
      </c>
      <c r="BF15" s="37">
        <v>0.112</v>
      </c>
      <c r="BG15" s="37">
        <v>0.112</v>
      </c>
      <c r="BH15" s="37">
        <v>0.112</v>
      </c>
      <c r="BI15" s="37">
        <v>0.112</v>
      </c>
      <c r="BJ15" s="37">
        <v>0.112</v>
      </c>
      <c r="BK15" s="37">
        <v>0.112</v>
      </c>
    </row>
    <row r="16" spans="1:261" customFormat="1" ht="15" x14ac:dyDescent="0.25">
      <c r="A16" s="5"/>
      <c r="B16" s="5" t="s">
        <v>46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2.8000000000000001E-2</v>
      </c>
      <c r="Y16" s="36">
        <v>3.3000000000000002E-2</v>
      </c>
      <c r="Z16" s="36">
        <v>0.04</v>
      </c>
      <c r="AA16" s="36">
        <v>4.1000000000000002E-2</v>
      </c>
      <c r="AB16" s="36">
        <v>2.8000000000000001E-2</v>
      </c>
      <c r="AC16" s="36">
        <v>2.7E-2</v>
      </c>
      <c r="AD16" s="36">
        <v>2.7E-2</v>
      </c>
      <c r="AE16" s="36">
        <v>3.2000000000000001E-2</v>
      </c>
      <c r="AF16" s="36">
        <v>3.3000000000000002E-2</v>
      </c>
      <c r="AG16" s="36">
        <v>3.6999999999999998E-2</v>
      </c>
      <c r="AH16" s="36">
        <v>5.0999999999999997E-2</v>
      </c>
      <c r="AI16" s="36">
        <v>0.05</v>
      </c>
      <c r="AJ16" s="36">
        <v>4.7E-2</v>
      </c>
      <c r="AK16" s="36">
        <v>5.5E-2</v>
      </c>
      <c r="AL16" s="37">
        <v>5.5E-2</v>
      </c>
      <c r="AM16" s="37">
        <v>5.5E-2</v>
      </c>
      <c r="AN16" s="37">
        <v>5.5E-2</v>
      </c>
      <c r="AO16" s="37">
        <v>5.5E-2</v>
      </c>
      <c r="AP16" s="37">
        <v>5.5E-2</v>
      </c>
      <c r="AQ16" s="37">
        <v>5.5E-2</v>
      </c>
      <c r="AR16" s="37">
        <v>5.5E-2</v>
      </c>
      <c r="AS16" s="37">
        <v>5.5E-2</v>
      </c>
      <c r="AT16" s="37">
        <v>5.5E-2</v>
      </c>
      <c r="AU16" s="37">
        <v>5.5E-2</v>
      </c>
      <c r="AV16" s="37">
        <v>5.5E-2</v>
      </c>
      <c r="AW16" s="37">
        <v>5.5E-2</v>
      </c>
      <c r="AX16" s="37">
        <v>5.5E-2</v>
      </c>
      <c r="AY16" s="37">
        <v>5.5E-2</v>
      </c>
      <c r="AZ16" s="37">
        <v>5.5E-2</v>
      </c>
      <c r="BA16" s="37">
        <v>5.5E-2</v>
      </c>
      <c r="BB16" s="37">
        <v>5.5E-2</v>
      </c>
      <c r="BC16" s="37">
        <v>5.5E-2</v>
      </c>
      <c r="BD16" s="37">
        <v>5.5E-2</v>
      </c>
      <c r="BE16" s="37">
        <v>5.5E-2</v>
      </c>
      <c r="BF16" s="37">
        <v>5.5E-2</v>
      </c>
      <c r="BG16" s="37">
        <v>5.5E-2</v>
      </c>
      <c r="BH16" s="37">
        <v>5.5E-2</v>
      </c>
      <c r="BI16" s="37">
        <v>5.5E-2</v>
      </c>
      <c r="BJ16" s="37">
        <v>5.5E-2</v>
      </c>
      <c r="BK16" s="37">
        <v>5.5E-2</v>
      </c>
    </row>
    <row r="17" spans="1:63" customFormat="1" ht="15" x14ac:dyDescent="0.25">
      <c r="A17" s="5"/>
      <c r="B17" s="5" t="s">
        <v>47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1E-3</v>
      </c>
      <c r="T17" s="36">
        <v>1E-3</v>
      </c>
      <c r="U17" s="36">
        <v>3.0000000000000001E-3</v>
      </c>
      <c r="V17" s="36">
        <v>1E-3</v>
      </c>
      <c r="W17" s="36">
        <v>0</v>
      </c>
      <c r="X17" s="36">
        <v>5.0000000000000001E-3</v>
      </c>
      <c r="Y17" s="36">
        <v>6.0000000000000001E-3</v>
      </c>
      <c r="Z17" s="36">
        <v>2E-3</v>
      </c>
      <c r="AA17" s="36">
        <v>1.0999999999999999E-2</v>
      </c>
      <c r="AB17" s="36">
        <v>0.01</v>
      </c>
      <c r="AC17" s="36">
        <v>1.0999999999999999E-2</v>
      </c>
      <c r="AD17" s="36">
        <v>0.01</v>
      </c>
      <c r="AE17" s="36">
        <v>1.2E-2</v>
      </c>
      <c r="AF17" s="36">
        <v>1.4E-2</v>
      </c>
      <c r="AG17" s="36">
        <v>1.6E-2</v>
      </c>
      <c r="AH17" s="36">
        <v>1.7999999999999999E-2</v>
      </c>
      <c r="AI17" s="36">
        <v>1.9E-2</v>
      </c>
      <c r="AJ17" s="36">
        <v>1.9E-2</v>
      </c>
      <c r="AK17" s="36">
        <v>0.02</v>
      </c>
      <c r="AL17" s="37">
        <v>0.02</v>
      </c>
      <c r="AM17" s="37">
        <v>0.02</v>
      </c>
      <c r="AN17" s="37">
        <v>0.02</v>
      </c>
      <c r="AO17" s="37">
        <v>0.02</v>
      </c>
      <c r="AP17" s="37">
        <v>0.02</v>
      </c>
      <c r="AQ17" s="37">
        <v>0.02</v>
      </c>
      <c r="AR17" s="37">
        <v>0.02</v>
      </c>
      <c r="AS17" s="37">
        <v>0.02</v>
      </c>
      <c r="AT17" s="37">
        <v>0.02</v>
      </c>
      <c r="AU17" s="37">
        <v>0.02</v>
      </c>
      <c r="AV17" s="37">
        <v>0.02</v>
      </c>
      <c r="AW17" s="37">
        <v>0.02</v>
      </c>
      <c r="AX17" s="37">
        <v>0.02</v>
      </c>
      <c r="AY17" s="37">
        <v>0.02</v>
      </c>
      <c r="AZ17" s="37">
        <v>0.02</v>
      </c>
      <c r="BA17" s="37">
        <v>0.02</v>
      </c>
      <c r="BB17" s="37">
        <v>0.02</v>
      </c>
      <c r="BC17" s="37">
        <v>0.02</v>
      </c>
      <c r="BD17" s="37">
        <v>0.02</v>
      </c>
      <c r="BE17" s="37">
        <v>0.02</v>
      </c>
      <c r="BF17" s="37">
        <v>0.02</v>
      </c>
      <c r="BG17" s="37">
        <v>0.02</v>
      </c>
      <c r="BH17" s="37">
        <v>0.02</v>
      </c>
      <c r="BI17" s="37">
        <v>0.02</v>
      </c>
      <c r="BJ17" s="37">
        <v>0.02</v>
      </c>
      <c r="BK17" s="37">
        <v>0.02</v>
      </c>
    </row>
    <row r="18" spans="1:63" customFormat="1" ht="15" x14ac:dyDescent="0.25">
      <c r="A18" s="5"/>
      <c r="B18" s="5" t="s">
        <v>40</v>
      </c>
      <c r="C18" s="36">
        <v>3.1E-2</v>
      </c>
      <c r="D18" s="36">
        <v>2.7E-2</v>
      </c>
      <c r="E18" s="36">
        <v>2.3E-2</v>
      </c>
      <c r="F18" s="36">
        <v>1.9E-2</v>
      </c>
      <c r="G18" s="36">
        <v>1.4999999999999999E-2</v>
      </c>
      <c r="H18" s="36">
        <v>1.2E-2</v>
      </c>
      <c r="I18" s="36">
        <v>8.0000000000000002E-3</v>
      </c>
      <c r="J18" s="36">
        <v>4.0000000000000001E-3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0.189</v>
      </c>
      <c r="S18" s="36">
        <v>0.378</v>
      </c>
      <c r="T18" s="36">
        <v>0.56599999999999995</v>
      </c>
      <c r="U18" s="36">
        <v>0.57499999999999996</v>
      </c>
      <c r="V18" s="36">
        <v>0.60299999999999998</v>
      </c>
      <c r="W18" s="36">
        <v>0.60399999999999998</v>
      </c>
      <c r="X18" s="36">
        <v>0.57999999999999996</v>
      </c>
      <c r="Y18" s="36">
        <v>0.57299999999999995</v>
      </c>
      <c r="Z18" s="36">
        <v>0.56799999999999995</v>
      </c>
      <c r="AA18" s="36">
        <v>0.58399999999999996</v>
      </c>
      <c r="AB18" s="36">
        <v>0.57899999999999996</v>
      </c>
      <c r="AC18" s="36">
        <v>0.58399999999999996</v>
      </c>
      <c r="AD18" s="36">
        <v>0.56599999999999995</v>
      </c>
      <c r="AE18" s="36">
        <v>0.54600000000000004</v>
      </c>
      <c r="AF18" s="36">
        <v>0.56399999999999995</v>
      </c>
      <c r="AG18" s="36">
        <v>0.57999999999999996</v>
      </c>
      <c r="AH18" s="36">
        <v>0.56799999999999995</v>
      </c>
      <c r="AI18" s="36">
        <v>0.57499999999999996</v>
      </c>
      <c r="AJ18" s="36">
        <v>0.57299999999999995</v>
      </c>
      <c r="AK18" s="36">
        <v>0.56899999999999995</v>
      </c>
      <c r="AL18" s="37">
        <v>0.69399999999999995</v>
      </c>
      <c r="AM18" s="37">
        <v>0.69399999999999995</v>
      </c>
      <c r="AN18" s="37">
        <v>0.69399999999999995</v>
      </c>
      <c r="AO18" s="37">
        <v>0.69399999999999995</v>
      </c>
      <c r="AP18" s="37">
        <v>0.69399999999999995</v>
      </c>
      <c r="AQ18" s="37">
        <v>0.69399999999999995</v>
      </c>
      <c r="AR18" s="37">
        <v>0.69399999999999995</v>
      </c>
      <c r="AS18" s="37">
        <v>0.69399999999999995</v>
      </c>
      <c r="AT18" s="37">
        <v>0.69399999999999995</v>
      </c>
      <c r="AU18" s="37">
        <v>0.69399999999999995</v>
      </c>
      <c r="AV18" s="37">
        <v>0.69399999999999995</v>
      </c>
      <c r="AW18" s="37">
        <v>0.69399999999999995</v>
      </c>
      <c r="AX18" s="37">
        <v>0.69399999999999995</v>
      </c>
      <c r="AY18" s="37">
        <v>0.69399999999999995</v>
      </c>
      <c r="AZ18" s="37">
        <v>0.69399999999999995</v>
      </c>
      <c r="BA18" s="37">
        <v>0.69399999999999995</v>
      </c>
      <c r="BB18" s="37">
        <v>0.69399999999999995</v>
      </c>
      <c r="BC18" s="37">
        <v>0.69399999999999995</v>
      </c>
      <c r="BD18" s="37">
        <v>0.69399999999999995</v>
      </c>
      <c r="BE18" s="37">
        <v>0.69399999999999995</v>
      </c>
      <c r="BF18" s="37">
        <v>0.69399999999999995</v>
      </c>
      <c r="BG18" s="37">
        <v>0.69399999999999995</v>
      </c>
      <c r="BH18" s="37">
        <v>0.69399999999999995</v>
      </c>
      <c r="BI18" s="37">
        <v>0.69399999999999995</v>
      </c>
      <c r="BJ18" s="37">
        <v>0.69399999999999995</v>
      </c>
      <c r="BK18" s="37">
        <v>0.69399999999999995</v>
      </c>
    </row>
    <row r="19" spans="1:63" customFormat="1" ht="15" x14ac:dyDescent="0.25">
      <c r="A19" s="5"/>
      <c r="B19" s="5" t="s">
        <v>48</v>
      </c>
      <c r="C19" s="36">
        <v>0.10199999999999999</v>
      </c>
      <c r="D19" s="36">
        <v>0.123</v>
      </c>
      <c r="E19" s="36">
        <v>0.14199999999999999</v>
      </c>
      <c r="F19" s="36">
        <v>0.16300000000000001</v>
      </c>
      <c r="G19" s="36">
        <v>0.184</v>
      </c>
      <c r="H19" s="36">
        <v>0.20399999999999999</v>
      </c>
      <c r="I19" s="36">
        <v>0.224</v>
      </c>
      <c r="J19" s="36">
        <v>0.245</v>
      </c>
      <c r="K19" s="36">
        <v>0.27</v>
      </c>
      <c r="L19" s="36">
        <v>0.28999999999999998</v>
      </c>
      <c r="M19" s="36">
        <v>0.33</v>
      </c>
      <c r="N19" s="36">
        <v>0.37</v>
      </c>
      <c r="O19" s="36">
        <v>0.41</v>
      </c>
      <c r="P19" s="36">
        <v>0.45</v>
      </c>
      <c r="Q19" s="36">
        <v>0.48</v>
      </c>
      <c r="R19" s="36">
        <v>0.33600000000000002</v>
      </c>
      <c r="S19" s="36">
        <v>0.191</v>
      </c>
      <c r="T19" s="36">
        <v>4.7E-2</v>
      </c>
      <c r="U19" s="36">
        <v>4.3999999999999997E-2</v>
      </c>
      <c r="V19" s="36">
        <v>4.2000000000000003E-2</v>
      </c>
      <c r="W19" s="36">
        <v>4.2000000000000003E-2</v>
      </c>
      <c r="X19" s="36">
        <v>3.7999999999999999E-2</v>
      </c>
      <c r="Y19" s="36">
        <v>3.4000000000000002E-2</v>
      </c>
      <c r="Z19" s="36">
        <v>3.4000000000000002E-2</v>
      </c>
      <c r="AA19" s="36">
        <v>0.03</v>
      </c>
      <c r="AB19" s="36">
        <v>3.3000000000000002E-2</v>
      </c>
      <c r="AC19" s="36">
        <v>2.1999999999999999E-2</v>
      </c>
      <c r="AD19" s="36">
        <v>2.3E-2</v>
      </c>
      <c r="AE19" s="36">
        <v>2.4E-2</v>
      </c>
      <c r="AF19" s="36">
        <v>2.5999999999999999E-2</v>
      </c>
      <c r="AG19" s="36">
        <v>2.5000000000000001E-2</v>
      </c>
      <c r="AH19" s="36">
        <v>2.5999999999999999E-2</v>
      </c>
      <c r="AI19" s="36">
        <v>2.5999999999999999E-2</v>
      </c>
      <c r="AJ19" s="36">
        <v>2.9000000000000001E-2</v>
      </c>
      <c r="AK19" s="36">
        <v>2.7E-2</v>
      </c>
      <c r="AL19" s="37">
        <v>2.7E-2</v>
      </c>
      <c r="AM19" s="37">
        <v>2.7E-2</v>
      </c>
      <c r="AN19" s="37">
        <v>2.7E-2</v>
      </c>
      <c r="AO19" s="37">
        <v>2.7E-2</v>
      </c>
      <c r="AP19" s="37">
        <v>2.7E-2</v>
      </c>
      <c r="AQ19" s="37">
        <v>2.7E-2</v>
      </c>
      <c r="AR19" s="37">
        <v>2.7E-2</v>
      </c>
      <c r="AS19" s="37">
        <v>2.7E-2</v>
      </c>
      <c r="AT19" s="37">
        <v>2.7E-2</v>
      </c>
      <c r="AU19" s="37">
        <v>2.7E-2</v>
      </c>
      <c r="AV19" s="37">
        <v>2.7E-2</v>
      </c>
      <c r="AW19" s="37">
        <v>2.7E-2</v>
      </c>
      <c r="AX19" s="37">
        <v>2.7E-2</v>
      </c>
      <c r="AY19" s="37">
        <v>2.7E-2</v>
      </c>
      <c r="AZ19" s="37">
        <v>2.7E-2</v>
      </c>
      <c r="BA19" s="37">
        <v>2.7E-2</v>
      </c>
      <c r="BB19" s="37">
        <v>2.7E-2</v>
      </c>
      <c r="BC19" s="37">
        <v>2.7E-2</v>
      </c>
      <c r="BD19" s="37">
        <v>2.7E-2</v>
      </c>
      <c r="BE19" s="37">
        <v>2.7E-2</v>
      </c>
      <c r="BF19" s="37">
        <v>2.7E-2</v>
      </c>
      <c r="BG19" s="37">
        <v>2.7E-2</v>
      </c>
      <c r="BH19" s="37">
        <v>2.7E-2</v>
      </c>
      <c r="BI19" s="37">
        <v>2.7E-2</v>
      </c>
      <c r="BJ19" s="37">
        <v>2.7E-2</v>
      </c>
      <c r="BK19" s="37">
        <v>2.7E-2</v>
      </c>
    </row>
    <row r="20" spans="1:63" customFormat="1" ht="15" x14ac:dyDescent="0.25">
      <c r="A20" s="5"/>
      <c r="B20" s="5" t="s">
        <v>49</v>
      </c>
      <c r="C20" s="36">
        <v>4.2000000000000003E-2</v>
      </c>
      <c r="D20" s="36">
        <v>5.0999999999999997E-2</v>
      </c>
      <c r="E20" s="36">
        <v>5.8999999999999997E-2</v>
      </c>
      <c r="F20" s="36">
        <v>6.8000000000000005E-2</v>
      </c>
      <c r="G20" s="36">
        <v>7.5999999999999998E-2</v>
      </c>
      <c r="H20" s="36">
        <v>8.5000000000000006E-2</v>
      </c>
      <c r="I20" s="36">
        <v>9.2999999999999999E-2</v>
      </c>
      <c r="J20" s="36">
        <v>0.10100000000000001</v>
      </c>
      <c r="K20" s="36">
        <v>0.11</v>
      </c>
      <c r="L20" s="36">
        <v>0.1</v>
      </c>
      <c r="M20" s="36">
        <v>0.09</v>
      </c>
      <c r="N20" s="36">
        <v>0.08</v>
      </c>
      <c r="O20" s="36">
        <v>7.0000000000000007E-2</v>
      </c>
      <c r="P20" s="36">
        <v>0.05</v>
      </c>
      <c r="Q20" s="36">
        <v>0.06</v>
      </c>
      <c r="R20" s="36">
        <v>4.3999999999999997E-2</v>
      </c>
      <c r="S20" s="36">
        <v>2.7E-2</v>
      </c>
      <c r="T20" s="36">
        <v>1.0999999999999999E-2</v>
      </c>
      <c r="U20" s="36">
        <v>1.4E-2</v>
      </c>
      <c r="V20" s="36">
        <v>1.6E-2</v>
      </c>
      <c r="W20" s="36">
        <v>1.6E-2</v>
      </c>
      <c r="X20" s="36">
        <v>1.4E-2</v>
      </c>
      <c r="Y20" s="36">
        <v>1.2E-2</v>
      </c>
      <c r="Z20" s="36">
        <v>1.0999999999999999E-2</v>
      </c>
      <c r="AA20" s="36">
        <v>1.2E-2</v>
      </c>
      <c r="AB20" s="36">
        <v>1.2999999999999999E-2</v>
      </c>
      <c r="AC20" s="36">
        <v>1.7000000000000001E-2</v>
      </c>
      <c r="AD20" s="36">
        <v>2.1000000000000001E-2</v>
      </c>
      <c r="AE20" s="36">
        <v>1.6E-2</v>
      </c>
      <c r="AF20" s="36">
        <v>1.7999999999999999E-2</v>
      </c>
      <c r="AG20" s="36">
        <v>1.4E-2</v>
      </c>
      <c r="AH20" s="36">
        <v>1.2999999999999999E-2</v>
      </c>
      <c r="AI20" s="36">
        <v>8.9999999999999993E-3</v>
      </c>
      <c r="AJ20" s="36">
        <v>8.0000000000000002E-3</v>
      </c>
      <c r="AK20" s="36">
        <v>5.0000000000000001E-3</v>
      </c>
      <c r="AL20" s="37">
        <v>5.0000000000000001E-3</v>
      </c>
      <c r="AM20" s="37">
        <v>5.0000000000000001E-3</v>
      </c>
      <c r="AN20" s="37">
        <v>5.0000000000000001E-3</v>
      </c>
      <c r="AO20" s="37">
        <v>5.0000000000000001E-3</v>
      </c>
      <c r="AP20" s="37">
        <v>5.0000000000000001E-3</v>
      </c>
      <c r="AQ20" s="37">
        <v>5.0000000000000001E-3</v>
      </c>
      <c r="AR20" s="37">
        <v>5.0000000000000001E-3</v>
      </c>
      <c r="AS20" s="37">
        <v>5.0000000000000001E-3</v>
      </c>
      <c r="AT20" s="37">
        <v>5.0000000000000001E-3</v>
      </c>
      <c r="AU20" s="37">
        <v>5.0000000000000001E-3</v>
      </c>
      <c r="AV20" s="37">
        <v>5.0000000000000001E-3</v>
      </c>
      <c r="AW20" s="37">
        <v>5.0000000000000001E-3</v>
      </c>
      <c r="AX20" s="37">
        <v>5.0000000000000001E-3</v>
      </c>
      <c r="AY20" s="37">
        <v>5.0000000000000001E-3</v>
      </c>
      <c r="AZ20" s="37">
        <v>5.0000000000000001E-3</v>
      </c>
      <c r="BA20" s="37">
        <v>5.0000000000000001E-3</v>
      </c>
      <c r="BB20" s="37">
        <v>5.0000000000000001E-3</v>
      </c>
      <c r="BC20" s="37">
        <v>5.0000000000000001E-3</v>
      </c>
      <c r="BD20" s="37">
        <v>5.0000000000000001E-3</v>
      </c>
      <c r="BE20" s="37">
        <v>5.0000000000000001E-3</v>
      </c>
      <c r="BF20" s="37">
        <v>5.0000000000000001E-3</v>
      </c>
      <c r="BG20" s="37">
        <v>5.0000000000000001E-3</v>
      </c>
      <c r="BH20" s="37">
        <v>5.0000000000000001E-3</v>
      </c>
      <c r="BI20" s="37">
        <v>5.0000000000000001E-3</v>
      </c>
      <c r="BJ20" s="37">
        <v>5.0000000000000001E-3</v>
      </c>
      <c r="BK20" s="37">
        <v>5.0000000000000001E-3</v>
      </c>
    </row>
    <row r="21" spans="1:63" customFormat="1" ht="15" x14ac:dyDescent="0.25">
      <c r="A21" s="5"/>
      <c r="B21" s="5" t="s">
        <v>50</v>
      </c>
      <c r="C21" s="36">
        <v>8.0000000000000002E-3</v>
      </c>
      <c r="D21" s="36">
        <v>8.9999999999999993E-3</v>
      </c>
      <c r="E21" s="36">
        <v>1.0999999999999999E-2</v>
      </c>
      <c r="F21" s="36">
        <v>1.2E-2</v>
      </c>
      <c r="G21" s="36">
        <v>1.4E-2</v>
      </c>
      <c r="H21" s="36">
        <v>1.4999999999999999E-2</v>
      </c>
      <c r="I21" s="36">
        <v>1.7000000000000001E-2</v>
      </c>
      <c r="J21" s="36">
        <v>1.7999999999999999E-2</v>
      </c>
      <c r="K21" s="36">
        <v>0.02</v>
      </c>
      <c r="L21" s="36">
        <v>0.02</v>
      </c>
      <c r="M21" s="36">
        <v>0.02</v>
      </c>
      <c r="N21" s="36">
        <v>0.02</v>
      </c>
      <c r="O21" s="36">
        <v>0.02</v>
      </c>
      <c r="P21" s="36">
        <v>0.01</v>
      </c>
      <c r="Q21" s="36">
        <v>0.01</v>
      </c>
      <c r="R21" s="36">
        <v>0.01</v>
      </c>
      <c r="S21" s="36">
        <v>1.0999999999999999E-2</v>
      </c>
      <c r="T21" s="36">
        <v>1.2E-2</v>
      </c>
      <c r="U21" s="36">
        <v>1.2999999999999999E-2</v>
      </c>
      <c r="V21" s="36">
        <v>1.2999999999999999E-2</v>
      </c>
      <c r="W21" s="36">
        <v>1.2999999999999999E-2</v>
      </c>
      <c r="X21" s="36">
        <v>1.7000000000000001E-2</v>
      </c>
      <c r="Y21" s="36">
        <v>1.9E-2</v>
      </c>
      <c r="Z21" s="36">
        <v>7.0000000000000001E-3</v>
      </c>
      <c r="AA21" s="36">
        <v>1.7000000000000001E-2</v>
      </c>
      <c r="AB21" s="36">
        <v>1.7999999999999999E-2</v>
      </c>
      <c r="AC21" s="36">
        <v>0.02</v>
      </c>
      <c r="AD21" s="36">
        <v>1.4E-2</v>
      </c>
      <c r="AE21" s="36">
        <v>1.0999999999999999E-2</v>
      </c>
      <c r="AF21" s="36">
        <v>1.0999999999999999E-2</v>
      </c>
      <c r="AG21" s="36">
        <v>1.6E-2</v>
      </c>
      <c r="AH21" s="36">
        <v>1.4E-2</v>
      </c>
      <c r="AI21" s="36">
        <v>1.6E-2</v>
      </c>
      <c r="AJ21" s="36">
        <v>1.7999999999999999E-2</v>
      </c>
      <c r="AK21" s="36">
        <v>1.2999999999999999E-2</v>
      </c>
      <c r="AL21" s="37">
        <v>1.2999999999999999E-2</v>
      </c>
      <c r="AM21" s="37">
        <v>1.2999999999999999E-2</v>
      </c>
      <c r="AN21" s="37">
        <v>1.2999999999999999E-2</v>
      </c>
      <c r="AO21" s="37">
        <v>1.2999999999999999E-2</v>
      </c>
      <c r="AP21" s="37">
        <v>1.2999999999999999E-2</v>
      </c>
      <c r="AQ21" s="37">
        <v>1.2999999999999999E-2</v>
      </c>
      <c r="AR21" s="37">
        <v>1.2999999999999999E-2</v>
      </c>
      <c r="AS21" s="37">
        <v>1.2999999999999999E-2</v>
      </c>
      <c r="AT21" s="37">
        <v>1.2999999999999999E-2</v>
      </c>
      <c r="AU21" s="37">
        <v>1.2999999999999999E-2</v>
      </c>
      <c r="AV21" s="37">
        <v>1.2999999999999999E-2</v>
      </c>
      <c r="AW21" s="37">
        <v>1.2999999999999999E-2</v>
      </c>
      <c r="AX21" s="37">
        <v>1.2999999999999999E-2</v>
      </c>
      <c r="AY21" s="37">
        <v>1.2999999999999999E-2</v>
      </c>
      <c r="AZ21" s="37">
        <v>1.2999999999999999E-2</v>
      </c>
      <c r="BA21" s="37">
        <v>1.2999999999999999E-2</v>
      </c>
      <c r="BB21" s="37">
        <v>1.2999999999999999E-2</v>
      </c>
      <c r="BC21" s="37">
        <v>1.2999999999999999E-2</v>
      </c>
      <c r="BD21" s="37">
        <v>1.2999999999999999E-2</v>
      </c>
      <c r="BE21" s="37">
        <v>1.2999999999999999E-2</v>
      </c>
      <c r="BF21" s="37">
        <v>1.2999999999999999E-2</v>
      </c>
      <c r="BG21" s="37">
        <v>1.2999999999999999E-2</v>
      </c>
      <c r="BH21" s="37">
        <v>1.2999999999999999E-2</v>
      </c>
      <c r="BI21" s="37">
        <v>1.2999999999999999E-2</v>
      </c>
      <c r="BJ21" s="37">
        <v>1.2999999999999999E-2</v>
      </c>
      <c r="BK21" s="37">
        <v>1.2999999999999999E-2</v>
      </c>
    </row>
    <row r="22" spans="1:63" customFormat="1" ht="15" x14ac:dyDescent="0.25">
      <c r="A22" s="15"/>
      <c r="B22" s="15" t="s">
        <v>51</v>
      </c>
      <c r="C22" s="34">
        <v>1.2999999999999999E-2</v>
      </c>
      <c r="D22" s="34">
        <v>1.6E-2</v>
      </c>
      <c r="E22" s="34">
        <v>1.9E-2</v>
      </c>
      <c r="F22" s="34">
        <v>2.1000000000000001E-2</v>
      </c>
      <c r="G22" s="34">
        <v>2.4E-2</v>
      </c>
      <c r="H22" s="34">
        <v>2.7E-2</v>
      </c>
      <c r="I22" s="34">
        <v>2.9000000000000001E-2</v>
      </c>
      <c r="J22" s="34">
        <v>3.2000000000000001E-2</v>
      </c>
      <c r="K22" s="34">
        <v>0.03</v>
      </c>
      <c r="L22" s="34">
        <v>0.03</v>
      </c>
      <c r="M22" s="34">
        <v>0.03</v>
      </c>
      <c r="N22" s="34">
        <v>0.03</v>
      </c>
      <c r="O22" s="34">
        <v>0.03</v>
      </c>
      <c r="P22" s="34">
        <v>0.03</v>
      </c>
      <c r="Q22" s="34">
        <v>0.03</v>
      </c>
      <c r="R22" s="34">
        <v>2.3E-2</v>
      </c>
      <c r="S22" s="34">
        <v>1.6E-2</v>
      </c>
      <c r="T22" s="34">
        <v>8.9999999999999993E-3</v>
      </c>
      <c r="U22" s="34">
        <v>8.9999999999999993E-3</v>
      </c>
      <c r="V22" s="34">
        <v>1.0999999999999999E-2</v>
      </c>
      <c r="W22" s="34">
        <v>1.0999999999999999E-2</v>
      </c>
      <c r="X22" s="34">
        <v>8.9999999999999993E-3</v>
      </c>
      <c r="Y22" s="34">
        <v>1.2E-2</v>
      </c>
      <c r="Z22" s="34">
        <v>1.0999999999999999E-2</v>
      </c>
      <c r="AA22" s="34">
        <v>1.0999999999999999E-2</v>
      </c>
      <c r="AB22" s="34">
        <v>1.4E-2</v>
      </c>
      <c r="AC22" s="34">
        <v>1.4E-2</v>
      </c>
      <c r="AD22" s="34">
        <v>1.4999999999999999E-2</v>
      </c>
      <c r="AE22" s="34">
        <v>1.4E-2</v>
      </c>
      <c r="AF22" s="34">
        <v>1.0999999999999999E-2</v>
      </c>
      <c r="AG22" s="34">
        <v>8.0000000000000002E-3</v>
      </c>
      <c r="AH22" s="34">
        <v>8.0000000000000002E-3</v>
      </c>
      <c r="AI22" s="34">
        <v>8.9999999999999993E-3</v>
      </c>
      <c r="AJ22" s="34">
        <v>6.0000000000000001E-3</v>
      </c>
      <c r="AK22" s="34">
        <v>7.0000000000000001E-3</v>
      </c>
      <c r="AL22" s="38">
        <v>7.0000000000000001E-3</v>
      </c>
      <c r="AM22" s="38">
        <v>7.0000000000000001E-3</v>
      </c>
      <c r="AN22" s="38">
        <v>7.0000000000000001E-3</v>
      </c>
      <c r="AO22" s="38">
        <v>7.0000000000000001E-3</v>
      </c>
      <c r="AP22" s="38">
        <v>7.0000000000000001E-3</v>
      </c>
      <c r="AQ22" s="38">
        <v>7.0000000000000001E-3</v>
      </c>
      <c r="AR22" s="38">
        <v>7.0000000000000001E-3</v>
      </c>
      <c r="AS22" s="38">
        <v>7.0000000000000001E-3</v>
      </c>
      <c r="AT22" s="38">
        <v>7.0000000000000001E-3</v>
      </c>
      <c r="AU22" s="38">
        <v>7.0000000000000001E-3</v>
      </c>
      <c r="AV22" s="38">
        <v>7.0000000000000001E-3</v>
      </c>
      <c r="AW22" s="38">
        <v>7.0000000000000001E-3</v>
      </c>
      <c r="AX22" s="38">
        <v>7.0000000000000001E-3</v>
      </c>
      <c r="AY22" s="38">
        <v>7.0000000000000001E-3</v>
      </c>
      <c r="AZ22" s="38">
        <v>7.0000000000000001E-3</v>
      </c>
      <c r="BA22" s="38">
        <v>7.0000000000000001E-3</v>
      </c>
      <c r="BB22" s="38">
        <v>7.0000000000000001E-3</v>
      </c>
      <c r="BC22" s="38">
        <v>7.0000000000000001E-3</v>
      </c>
      <c r="BD22" s="38">
        <v>7.0000000000000001E-3</v>
      </c>
      <c r="BE22" s="38">
        <v>7.0000000000000001E-3</v>
      </c>
      <c r="BF22" s="38">
        <v>7.0000000000000001E-3</v>
      </c>
      <c r="BG22" s="38">
        <v>7.0000000000000001E-3</v>
      </c>
      <c r="BH22" s="38">
        <v>7.0000000000000001E-3</v>
      </c>
      <c r="BI22" s="38">
        <v>7.0000000000000001E-3</v>
      </c>
      <c r="BJ22" s="38">
        <v>7.0000000000000001E-3</v>
      </c>
      <c r="BK22" s="38">
        <v>7.0000000000000001E-3</v>
      </c>
    </row>
    <row r="23" spans="1:63" customFormat="1" ht="15" x14ac:dyDescent="0.25">
      <c r="A23" s="5" t="s">
        <v>121</v>
      </c>
      <c r="B23" s="5" t="s">
        <v>42</v>
      </c>
      <c r="C23" s="36">
        <v>0.19600000000000001</v>
      </c>
      <c r="D23" s="36">
        <v>0.185</v>
      </c>
      <c r="E23" s="36">
        <v>0.17499999999999999</v>
      </c>
      <c r="F23" s="36">
        <v>0.16400000000000001</v>
      </c>
      <c r="G23" s="36">
        <v>0.153</v>
      </c>
      <c r="H23" s="36">
        <v>0.14199999999999999</v>
      </c>
      <c r="I23" s="36">
        <v>0.13200000000000001</v>
      </c>
      <c r="J23" s="36">
        <v>0.121</v>
      </c>
      <c r="K23" s="36">
        <v>0.11</v>
      </c>
      <c r="L23" s="36">
        <v>0.11</v>
      </c>
      <c r="M23" s="36">
        <v>0.1</v>
      </c>
      <c r="N23" s="36">
        <v>0.09</v>
      </c>
      <c r="O23" s="36">
        <v>0.08</v>
      </c>
      <c r="P23" s="36">
        <v>0.08</v>
      </c>
      <c r="Q23" s="36">
        <v>7.0000000000000007E-2</v>
      </c>
      <c r="R23" s="36">
        <v>7.5999999999999998E-2</v>
      </c>
      <c r="S23" s="36">
        <v>8.199999999999999E-2</v>
      </c>
      <c r="T23" s="36">
        <v>8.7999999999999995E-2</v>
      </c>
      <c r="U23" s="36">
        <v>7.653910628179067E-2</v>
      </c>
      <c r="V23" s="36">
        <v>0.10199999999999999</v>
      </c>
      <c r="W23" s="36">
        <v>0.10199999999999999</v>
      </c>
      <c r="X23" s="36">
        <v>7.5999999999999998E-2</v>
      </c>
      <c r="Y23" s="36">
        <v>6.0999999999999999E-2</v>
      </c>
      <c r="Z23" s="36">
        <v>4.8000000000000001E-2</v>
      </c>
      <c r="AA23" s="36">
        <v>5.5E-2</v>
      </c>
      <c r="AB23" s="36">
        <v>0.06</v>
      </c>
      <c r="AC23" s="36">
        <v>5.1999999999999998E-2</v>
      </c>
      <c r="AD23" s="36">
        <v>4.7E-2</v>
      </c>
      <c r="AE23" s="36">
        <v>3.3000000000000002E-2</v>
      </c>
      <c r="AF23" s="36">
        <v>1.9E-2</v>
      </c>
      <c r="AG23" s="36">
        <v>1.9E-2</v>
      </c>
      <c r="AH23" s="36">
        <v>1.4999999999999999E-2</v>
      </c>
      <c r="AI23" s="36">
        <v>1.2999999999999999E-2</v>
      </c>
      <c r="AJ23" s="36">
        <v>5.0000000000000001E-3</v>
      </c>
      <c r="AK23" s="36">
        <v>0.01</v>
      </c>
      <c r="AL23" s="37">
        <v>0.01</v>
      </c>
      <c r="AM23" s="37">
        <v>0.01</v>
      </c>
      <c r="AN23" s="37">
        <v>0.01</v>
      </c>
      <c r="AO23" s="37">
        <v>0.01</v>
      </c>
      <c r="AP23" s="37">
        <v>0.01</v>
      </c>
      <c r="AQ23" s="37">
        <v>0.01</v>
      </c>
      <c r="AR23" s="37">
        <v>0.01</v>
      </c>
      <c r="AS23" s="37">
        <v>0.01</v>
      </c>
      <c r="AT23" s="37">
        <v>0.01</v>
      </c>
      <c r="AU23" s="37">
        <v>0.01</v>
      </c>
      <c r="AV23" s="37">
        <v>0.01</v>
      </c>
      <c r="AW23" s="37">
        <v>0.01</v>
      </c>
      <c r="AX23" s="37">
        <v>0.01</v>
      </c>
      <c r="AY23" s="37">
        <v>0.01</v>
      </c>
      <c r="AZ23" s="37">
        <v>0.01</v>
      </c>
      <c r="BA23" s="37">
        <v>0.01</v>
      </c>
      <c r="BB23" s="37">
        <v>0.01</v>
      </c>
      <c r="BC23" s="37">
        <v>0.01</v>
      </c>
      <c r="BD23" s="37">
        <v>0.01</v>
      </c>
      <c r="BE23" s="37">
        <v>0.01</v>
      </c>
      <c r="BF23" s="37">
        <v>0.01</v>
      </c>
      <c r="BG23" s="37">
        <v>0.01</v>
      </c>
      <c r="BH23" s="37">
        <v>0.01</v>
      </c>
      <c r="BI23" s="37">
        <v>0.01</v>
      </c>
      <c r="BJ23" s="37">
        <v>0.01</v>
      </c>
      <c r="BK23" s="37">
        <v>0.01</v>
      </c>
    </row>
    <row r="24" spans="1:63" customFormat="1" ht="15" x14ac:dyDescent="0.25">
      <c r="A24" s="5"/>
      <c r="B24" s="5" t="s">
        <v>43</v>
      </c>
      <c r="C24" s="36">
        <v>0.19600000000000001</v>
      </c>
      <c r="D24" s="36">
        <v>0.185</v>
      </c>
      <c r="E24" s="36">
        <v>0.17499999999999999</v>
      </c>
      <c r="F24" s="36">
        <v>0.16400000000000001</v>
      </c>
      <c r="G24" s="36">
        <v>0.153</v>
      </c>
      <c r="H24" s="36">
        <v>0.14199999999999999</v>
      </c>
      <c r="I24" s="36">
        <v>0.13200000000000001</v>
      </c>
      <c r="J24" s="36">
        <v>0.121</v>
      </c>
      <c r="K24" s="36">
        <v>0.11</v>
      </c>
      <c r="L24" s="36">
        <v>0.11</v>
      </c>
      <c r="M24" s="36">
        <v>0.1</v>
      </c>
      <c r="N24" s="36">
        <v>0.09</v>
      </c>
      <c r="O24" s="36">
        <v>0.08</v>
      </c>
      <c r="P24" s="36">
        <v>0.08</v>
      </c>
      <c r="Q24" s="36">
        <v>7.0000000000000007E-2</v>
      </c>
      <c r="R24" s="36">
        <v>0.05</v>
      </c>
      <c r="S24" s="36">
        <v>2.9000000000000001E-2</v>
      </c>
      <c r="T24" s="36">
        <v>8.9999999999999993E-3</v>
      </c>
      <c r="U24" s="36">
        <v>5.0127042820762753E-3</v>
      </c>
      <c r="V24" s="36">
        <v>8.0000000000000002E-3</v>
      </c>
      <c r="W24" s="36">
        <v>8.0000000000000002E-3</v>
      </c>
      <c r="X24" s="36">
        <v>6.0000000000000001E-3</v>
      </c>
      <c r="Y24" s="36">
        <v>2E-3</v>
      </c>
      <c r="Z24" s="36">
        <v>0.01</v>
      </c>
      <c r="AA24" s="36">
        <v>0.01</v>
      </c>
      <c r="AB24" s="36">
        <v>7.0000000000000001E-3</v>
      </c>
      <c r="AC24" s="36">
        <v>8.0000000000000002E-3</v>
      </c>
      <c r="AD24" s="36">
        <v>4.0000000000000001E-3</v>
      </c>
      <c r="AE24" s="36">
        <v>6.0000000000000001E-3</v>
      </c>
      <c r="AF24" s="36">
        <v>2E-3</v>
      </c>
      <c r="AG24" s="36">
        <v>3.0000000000000001E-3</v>
      </c>
      <c r="AH24" s="36">
        <v>1E-3</v>
      </c>
      <c r="AI24" s="36">
        <v>1E-3</v>
      </c>
      <c r="AJ24" s="36">
        <v>1E-3</v>
      </c>
      <c r="AK24" s="36">
        <v>1E-3</v>
      </c>
      <c r="AL24" s="37">
        <v>1E-3</v>
      </c>
      <c r="AM24" s="37">
        <v>1E-3</v>
      </c>
      <c r="AN24" s="37">
        <v>1E-3</v>
      </c>
      <c r="AO24" s="37">
        <v>1E-3</v>
      </c>
      <c r="AP24" s="37">
        <v>1E-3</v>
      </c>
      <c r="AQ24" s="37">
        <v>1E-3</v>
      </c>
      <c r="AR24" s="37">
        <v>1E-3</v>
      </c>
      <c r="AS24" s="37">
        <v>1E-3</v>
      </c>
      <c r="AT24" s="37">
        <v>1E-3</v>
      </c>
      <c r="AU24" s="37">
        <v>1E-3</v>
      </c>
      <c r="AV24" s="37">
        <v>1E-3</v>
      </c>
      <c r="AW24" s="37">
        <v>1E-3</v>
      </c>
      <c r="AX24" s="37">
        <v>1E-3</v>
      </c>
      <c r="AY24" s="37">
        <v>1E-3</v>
      </c>
      <c r="AZ24" s="37">
        <v>1E-3</v>
      </c>
      <c r="BA24" s="37">
        <v>1E-3</v>
      </c>
      <c r="BB24" s="37">
        <v>1E-3</v>
      </c>
      <c r="BC24" s="37">
        <v>1E-3</v>
      </c>
      <c r="BD24" s="37">
        <v>1E-3</v>
      </c>
      <c r="BE24" s="37">
        <v>1E-3</v>
      </c>
      <c r="BF24" s="37">
        <v>1E-3</v>
      </c>
      <c r="BG24" s="37">
        <v>1E-3</v>
      </c>
      <c r="BH24" s="37">
        <v>1E-3</v>
      </c>
      <c r="BI24" s="37">
        <v>1E-3</v>
      </c>
      <c r="BJ24" s="37">
        <v>1E-3</v>
      </c>
      <c r="BK24" s="37">
        <v>1E-3</v>
      </c>
    </row>
    <row r="25" spans="1:63" customFormat="1" ht="15" x14ac:dyDescent="0.25">
      <c r="A25" s="5"/>
      <c r="B25" s="5" t="s">
        <v>44</v>
      </c>
      <c r="C25" s="36">
        <v>0.41199999999999998</v>
      </c>
      <c r="D25" s="36">
        <v>0.40400000000000003</v>
      </c>
      <c r="E25" s="36">
        <v>0.39600000000000002</v>
      </c>
      <c r="F25" s="36">
        <v>0.38900000000000001</v>
      </c>
      <c r="G25" s="36">
        <v>0.38100000000000001</v>
      </c>
      <c r="H25" s="36">
        <v>0.373</v>
      </c>
      <c r="I25" s="36">
        <v>0.36499999999999999</v>
      </c>
      <c r="J25" s="36">
        <v>0.35799999999999998</v>
      </c>
      <c r="K25" s="36">
        <v>0.35</v>
      </c>
      <c r="L25" s="36">
        <v>0.34</v>
      </c>
      <c r="M25" s="36">
        <v>0.33</v>
      </c>
      <c r="N25" s="36">
        <v>0.32</v>
      </c>
      <c r="O25" s="36">
        <v>0.31</v>
      </c>
      <c r="P25" s="36">
        <v>0.3</v>
      </c>
      <c r="Q25" s="36">
        <v>0.28000000000000003</v>
      </c>
      <c r="R25" s="36">
        <v>0.27500000000000002</v>
      </c>
      <c r="S25" s="36">
        <v>0.27</v>
      </c>
      <c r="T25" s="36">
        <v>0.26500000000000001</v>
      </c>
      <c r="U25" s="36">
        <v>0.25233167425281472</v>
      </c>
      <c r="V25" s="36">
        <v>0.248</v>
      </c>
      <c r="W25" s="36">
        <v>0.248</v>
      </c>
      <c r="X25" s="36">
        <v>0.23300000000000001</v>
      </c>
      <c r="Y25" s="36">
        <v>0.20699999999999999</v>
      </c>
      <c r="Z25" s="36">
        <v>0.221</v>
      </c>
      <c r="AA25" s="36">
        <v>0.214</v>
      </c>
      <c r="AB25" s="36">
        <v>0.17499999999999999</v>
      </c>
      <c r="AC25" s="36">
        <v>0.17100000000000001</v>
      </c>
      <c r="AD25" s="36">
        <v>0.16</v>
      </c>
      <c r="AE25" s="36">
        <v>0.111</v>
      </c>
      <c r="AF25" s="36">
        <v>0.11</v>
      </c>
      <c r="AG25" s="36">
        <v>0.105</v>
      </c>
      <c r="AH25" s="36">
        <v>0.10299999999999999</v>
      </c>
      <c r="AI25" s="36">
        <v>0.1</v>
      </c>
      <c r="AJ25" s="36">
        <v>0.104</v>
      </c>
      <c r="AK25" s="36">
        <v>8.7999999999999995E-2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</row>
    <row r="26" spans="1:63" customFormat="1" ht="15" x14ac:dyDescent="0.25">
      <c r="A26" s="5"/>
      <c r="B26" s="5" t="s">
        <v>45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3.0000000000000001E-3</v>
      </c>
      <c r="Y26" s="36">
        <v>1.0999999999999999E-2</v>
      </c>
      <c r="Z26" s="36">
        <v>2E-3</v>
      </c>
      <c r="AA26" s="36">
        <v>2E-3</v>
      </c>
      <c r="AB26" s="36">
        <v>2E-3</v>
      </c>
      <c r="AC26" s="36">
        <v>7.0000000000000001E-3</v>
      </c>
      <c r="AD26" s="36">
        <v>1.0999999999999999E-2</v>
      </c>
      <c r="AE26" s="36">
        <v>1.2999999999999999E-2</v>
      </c>
      <c r="AF26" s="36">
        <v>2.4E-2</v>
      </c>
      <c r="AG26" s="36">
        <v>1.2999999999999999E-2</v>
      </c>
      <c r="AH26" s="36">
        <v>1.2999999999999999E-2</v>
      </c>
      <c r="AI26" s="36">
        <v>1.4E-2</v>
      </c>
      <c r="AJ26" s="36">
        <v>0.02</v>
      </c>
      <c r="AK26" s="36">
        <v>2.4E-2</v>
      </c>
      <c r="AL26" s="37">
        <v>2.4E-2</v>
      </c>
      <c r="AM26" s="37">
        <v>2.4E-2</v>
      </c>
      <c r="AN26" s="37">
        <v>2.4E-2</v>
      </c>
      <c r="AO26" s="37">
        <v>2.4E-2</v>
      </c>
      <c r="AP26" s="37">
        <v>2.4E-2</v>
      </c>
      <c r="AQ26" s="37">
        <v>2.4E-2</v>
      </c>
      <c r="AR26" s="37">
        <v>2.4E-2</v>
      </c>
      <c r="AS26" s="37">
        <v>2.4E-2</v>
      </c>
      <c r="AT26" s="37">
        <v>2.4E-2</v>
      </c>
      <c r="AU26" s="37">
        <v>2.4E-2</v>
      </c>
      <c r="AV26" s="37">
        <v>2.4E-2</v>
      </c>
      <c r="AW26" s="37">
        <v>2.4E-2</v>
      </c>
      <c r="AX26" s="37">
        <v>2.4E-2</v>
      </c>
      <c r="AY26" s="37">
        <v>2.4E-2</v>
      </c>
      <c r="AZ26" s="37">
        <v>2.4E-2</v>
      </c>
      <c r="BA26" s="37">
        <v>2.4E-2</v>
      </c>
      <c r="BB26" s="37">
        <v>2.4E-2</v>
      </c>
      <c r="BC26" s="37">
        <v>2.4E-2</v>
      </c>
      <c r="BD26" s="37">
        <v>2.4E-2</v>
      </c>
      <c r="BE26" s="37">
        <v>2.4E-2</v>
      </c>
      <c r="BF26" s="37">
        <v>2.4E-2</v>
      </c>
      <c r="BG26" s="37">
        <v>2.4E-2</v>
      </c>
      <c r="BH26" s="37">
        <v>2.4E-2</v>
      </c>
      <c r="BI26" s="37">
        <v>2.4E-2</v>
      </c>
      <c r="BJ26" s="37">
        <v>2.4E-2</v>
      </c>
      <c r="BK26" s="37">
        <v>2.4E-2</v>
      </c>
    </row>
    <row r="27" spans="1:63" customFormat="1" ht="15" x14ac:dyDescent="0.25">
      <c r="A27" s="5"/>
      <c r="B27" s="5" t="s">
        <v>120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1.0999999999999999E-2</v>
      </c>
      <c r="Y27" s="36">
        <v>1.2E-2</v>
      </c>
      <c r="Z27" s="36">
        <v>5.0000000000000001E-3</v>
      </c>
      <c r="AA27" s="36">
        <v>6.0000000000000001E-3</v>
      </c>
      <c r="AB27" s="36">
        <v>8.9999999999999993E-3</v>
      </c>
      <c r="AC27" s="36">
        <v>1.0999999999999999E-2</v>
      </c>
      <c r="AD27" s="36">
        <v>2.4E-2</v>
      </c>
      <c r="AE27" s="36">
        <v>2.7E-2</v>
      </c>
      <c r="AF27" s="36">
        <v>1.4999999999999999E-2</v>
      </c>
      <c r="AG27" s="36">
        <v>1.2999999999999999E-2</v>
      </c>
      <c r="AH27" s="36">
        <v>1.9E-2</v>
      </c>
      <c r="AI27" s="36">
        <v>3.1E-2</v>
      </c>
      <c r="AJ27" s="36">
        <v>5.2999999999999999E-2</v>
      </c>
      <c r="AK27" s="36">
        <v>4.9000000000000002E-2</v>
      </c>
      <c r="AL27" s="37">
        <v>4.9000000000000002E-2</v>
      </c>
      <c r="AM27" s="37">
        <v>4.9000000000000002E-2</v>
      </c>
      <c r="AN27" s="37">
        <v>4.9000000000000002E-2</v>
      </c>
      <c r="AO27" s="37">
        <v>4.9000000000000002E-2</v>
      </c>
      <c r="AP27" s="37">
        <v>4.9000000000000002E-2</v>
      </c>
      <c r="AQ27" s="37">
        <v>4.9000000000000002E-2</v>
      </c>
      <c r="AR27" s="37">
        <v>4.9000000000000002E-2</v>
      </c>
      <c r="AS27" s="37">
        <v>4.9000000000000002E-2</v>
      </c>
      <c r="AT27" s="37">
        <v>4.9000000000000002E-2</v>
      </c>
      <c r="AU27" s="37">
        <v>4.9000000000000002E-2</v>
      </c>
      <c r="AV27" s="37">
        <v>4.9000000000000002E-2</v>
      </c>
      <c r="AW27" s="37">
        <v>4.9000000000000002E-2</v>
      </c>
      <c r="AX27" s="37">
        <v>4.9000000000000002E-2</v>
      </c>
      <c r="AY27" s="37">
        <v>4.9000000000000002E-2</v>
      </c>
      <c r="AZ27" s="37">
        <v>4.9000000000000002E-2</v>
      </c>
      <c r="BA27" s="37">
        <v>4.9000000000000002E-2</v>
      </c>
      <c r="BB27" s="37">
        <v>4.9000000000000002E-2</v>
      </c>
      <c r="BC27" s="37">
        <v>4.9000000000000002E-2</v>
      </c>
      <c r="BD27" s="37">
        <v>4.9000000000000002E-2</v>
      </c>
      <c r="BE27" s="37">
        <v>4.9000000000000002E-2</v>
      </c>
      <c r="BF27" s="37">
        <v>4.9000000000000002E-2</v>
      </c>
      <c r="BG27" s="37">
        <v>4.9000000000000002E-2</v>
      </c>
      <c r="BH27" s="37">
        <v>4.9000000000000002E-2</v>
      </c>
      <c r="BI27" s="37">
        <v>4.9000000000000002E-2</v>
      </c>
      <c r="BJ27" s="37">
        <v>4.9000000000000002E-2</v>
      </c>
      <c r="BK27" s="37">
        <v>4.9000000000000002E-2</v>
      </c>
    </row>
    <row r="28" spans="1:63" customFormat="1" ht="15" x14ac:dyDescent="0.25">
      <c r="A28" s="5"/>
      <c r="B28" s="5" t="s">
        <v>46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2E-3</v>
      </c>
      <c r="Y28" s="36">
        <v>1E-3</v>
      </c>
      <c r="Z28" s="36">
        <v>4.0000000000000001E-3</v>
      </c>
      <c r="AA28" s="36">
        <v>3.0000000000000001E-3</v>
      </c>
      <c r="AB28" s="36">
        <v>5.0000000000000001E-3</v>
      </c>
      <c r="AC28" s="36">
        <v>7.0000000000000001E-3</v>
      </c>
      <c r="AD28" s="36">
        <v>1.4999999999999999E-2</v>
      </c>
      <c r="AE28" s="36">
        <v>1.2999999999999999E-2</v>
      </c>
      <c r="AF28" s="36">
        <v>1.2999999999999999E-2</v>
      </c>
      <c r="AG28" s="36">
        <v>1.7000000000000001E-2</v>
      </c>
      <c r="AH28" s="36">
        <v>2.1999999999999999E-2</v>
      </c>
      <c r="AI28" s="36">
        <v>3.1E-2</v>
      </c>
      <c r="AJ28" s="36">
        <v>1.7000000000000001E-2</v>
      </c>
      <c r="AK28" s="36">
        <v>2.3E-2</v>
      </c>
      <c r="AL28" s="37">
        <v>2.3E-2</v>
      </c>
      <c r="AM28" s="37">
        <v>2.3E-2</v>
      </c>
      <c r="AN28" s="37">
        <v>2.3E-2</v>
      </c>
      <c r="AO28" s="37">
        <v>2.3E-2</v>
      </c>
      <c r="AP28" s="37">
        <v>2.3E-2</v>
      </c>
      <c r="AQ28" s="37">
        <v>2.3E-2</v>
      </c>
      <c r="AR28" s="37">
        <v>2.3E-2</v>
      </c>
      <c r="AS28" s="37">
        <v>2.3E-2</v>
      </c>
      <c r="AT28" s="37">
        <v>2.3E-2</v>
      </c>
      <c r="AU28" s="37">
        <v>2.3E-2</v>
      </c>
      <c r="AV28" s="37">
        <v>2.3E-2</v>
      </c>
      <c r="AW28" s="37">
        <v>2.3E-2</v>
      </c>
      <c r="AX28" s="37">
        <v>2.3E-2</v>
      </c>
      <c r="AY28" s="37">
        <v>2.3E-2</v>
      </c>
      <c r="AZ28" s="37">
        <v>2.3E-2</v>
      </c>
      <c r="BA28" s="37">
        <v>2.3E-2</v>
      </c>
      <c r="BB28" s="37">
        <v>2.3E-2</v>
      </c>
      <c r="BC28" s="37">
        <v>2.3E-2</v>
      </c>
      <c r="BD28" s="37">
        <v>2.3E-2</v>
      </c>
      <c r="BE28" s="37">
        <v>2.3E-2</v>
      </c>
      <c r="BF28" s="37">
        <v>2.3E-2</v>
      </c>
      <c r="BG28" s="37">
        <v>2.3E-2</v>
      </c>
      <c r="BH28" s="37">
        <v>2.3E-2</v>
      </c>
      <c r="BI28" s="37">
        <v>2.3E-2</v>
      </c>
      <c r="BJ28" s="37">
        <v>2.3E-2</v>
      </c>
      <c r="BK28" s="37">
        <v>2.3E-2</v>
      </c>
    </row>
    <row r="29" spans="1:63" customFormat="1" ht="15" x14ac:dyDescent="0.25">
      <c r="A29" s="5"/>
      <c r="B29" s="5" t="s">
        <v>47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1E-3</v>
      </c>
      <c r="S29" s="36">
        <v>1E-3</v>
      </c>
      <c r="T29" s="36">
        <v>2E-3</v>
      </c>
      <c r="U29" s="36">
        <v>6.7091644310772328E-4</v>
      </c>
      <c r="V29" s="36">
        <v>2E-3</v>
      </c>
      <c r="W29" s="36">
        <v>0</v>
      </c>
      <c r="X29" s="36">
        <v>3.0000000000000001E-3</v>
      </c>
      <c r="Y29" s="36">
        <v>2E-3</v>
      </c>
      <c r="Z29" s="36">
        <v>4.0000000000000001E-3</v>
      </c>
      <c r="AA29" s="36">
        <v>1E-3</v>
      </c>
      <c r="AB29" s="36">
        <v>2E-3</v>
      </c>
      <c r="AC29" s="36">
        <v>3.0000000000000001E-3</v>
      </c>
      <c r="AD29" s="36">
        <v>3.0000000000000001E-3</v>
      </c>
      <c r="AE29" s="36">
        <v>3.0000000000000001E-3</v>
      </c>
      <c r="AF29" s="36">
        <v>3.0000000000000001E-3</v>
      </c>
      <c r="AG29" s="36">
        <v>5.0000000000000001E-3</v>
      </c>
      <c r="AH29" s="36">
        <v>4.0000000000000001E-3</v>
      </c>
      <c r="AI29" s="36">
        <v>0.01</v>
      </c>
      <c r="AJ29" s="36">
        <v>1.4999999999999999E-2</v>
      </c>
      <c r="AK29" s="36">
        <v>1.0999999999999999E-2</v>
      </c>
      <c r="AL29" s="37">
        <v>1.0999999999999999E-2</v>
      </c>
      <c r="AM29" s="37">
        <v>1.0999999999999999E-2</v>
      </c>
      <c r="AN29" s="37">
        <v>1.0999999999999999E-2</v>
      </c>
      <c r="AO29" s="37">
        <v>1.0999999999999999E-2</v>
      </c>
      <c r="AP29" s="37">
        <v>1.0999999999999999E-2</v>
      </c>
      <c r="AQ29" s="37">
        <v>1.0999999999999999E-2</v>
      </c>
      <c r="AR29" s="37">
        <v>1.0999999999999999E-2</v>
      </c>
      <c r="AS29" s="37">
        <v>1.0999999999999999E-2</v>
      </c>
      <c r="AT29" s="37">
        <v>1.0999999999999999E-2</v>
      </c>
      <c r="AU29" s="37">
        <v>1.0999999999999999E-2</v>
      </c>
      <c r="AV29" s="37">
        <v>1.0999999999999999E-2</v>
      </c>
      <c r="AW29" s="37">
        <v>1.0999999999999999E-2</v>
      </c>
      <c r="AX29" s="37">
        <v>1.0999999999999999E-2</v>
      </c>
      <c r="AY29" s="37">
        <v>1.0999999999999999E-2</v>
      </c>
      <c r="AZ29" s="37">
        <v>1.0999999999999999E-2</v>
      </c>
      <c r="BA29" s="37">
        <v>1.0999999999999999E-2</v>
      </c>
      <c r="BB29" s="37">
        <v>1.0999999999999999E-2</v>
      </c>
      <c r="BC29" s="37">
        <v>1.0999999999999999E-2</v>
      </c>
      <c r="BD29" s="37">
        <v>1.0999999999999999E-2</v>
      </c>
      <c r="BE29" s="37">
        <v>1.0999999999999999E-2</v>
      </c>
      <c r="BF29" s="37">
        <v>1.0999999999999999E-2</v>
      </c>
      <c r="BG29" s="37">
        <v>1.0999999999999999E-2</v>
      </c>
      <c r="BH29" s="37">
        <v>1.0999999999999999E-2</v>
      </c>
      <c r="BI29" s="37">
        <v>1.0999999999999999E-2</v>
      </c>
      <c r="BJ29" s="37">
        <v>1.0999999999999999E-2</v>
      </c>
      <c r="BK29" s="37">
        <v>1.0999999999999999E-2</v>
      </c>
    </row>
    <row r="30" spans="1:63" customFormat="1" ht="15" x14ac:dyDescent="0.25">
      <c r="A30" s="5"/>
      <c r="B30" s="5" t="s">
        <v>40</v>
      </c>
      <c r="C30" s="36">
        <v>3.1E-2</v>
      </c>
      <c r="D30" s="36">
        <v>2.7E-2</v>
      </c>
      <c r="E30" s="36">
        <v>2.3E-2</v>
      </c>
      <c r="F30" s="36">
        <v>1.9E-2</v>
      </c>
      <c r="G30" s="36">
        <v>1.4999999999999999E-2</v>
      </c>
      <c r="H30" s="36">
        <v>1.2E-2</v>
      </c>
      <c r="I30" s="36">
        <v>8.0000000000000002E-3</v>
      </c>
      <c r="J30" s="36">
        <v>4.0000000000000001E-3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0.19700000000000001</v>
      </c>
      <c r="S30" s="36">
        <v>0.39500000000000002</v>
      </c>
      <c r="T30" s="36">
        <v>0.59199999999999997</v>
      </c>
      <c r="U30" s="36">
        <v>0.62393503995307431</v>
      </c>
      <c r="V30" s="36">
        <v>0.58399999999999996</v>
      </c>
      <c r="W30" s="36">
        <v>0.58599999999999997</v>
      </c>
      <c r="X30" s="36">
        <v>0.59399999999999997</v>
      </c>
      <c r="Y30" s="36">
        <v>0.63200000000000001</v>
      </c>
      <c r="Z30" s="36">
        <v>0.60199999999999998</v>
      </c>
      <c r="AA30" s="36">
        <v>0.64700000000000002</v>
      </c>
      <c r="AB30" s="36">
        <v>0.67700000000000005</v>
      </c>
      <c r="AC30" s="36">
        <v>0.68500000000000005</v>
      </c>
      <c r="AD30" s="36">
        <v>0.68100000000000005</v>
      </c>
      <c r="AE30" s="36">
        <v>0.75800000000000001</v>
      </c>
      <c r="AF30" s="36">
        <v>0.78100000000000003</v>
      </c>
      <c r="AG30" s="36">
        <v>0.79600000000000004</v>
      </c>
      <c r="AH30" s="36">
        <v>0.79200000000000004</v>
      </c>
      <c r="AI30" s="36">
        <v>0.77100000000000002</v>
      </c>
      <c r="AJ30" s="36">
        <v>0.77</v>
      </c>
      <c r="AK30" s="36">
        <v>0.77700000000000002</v>
      </c>
      <c r="AL30" s="37">
        <v>0.86499999999999999</v>
      </c>
      <c r="AM30" s="37">
        <v>0.86499999999999999</v>
      </c>
      <c r="AN30" s="37">
        <v>0.86499999999999999</v>
      </c>
      <c r="AO30" s="37">
        <v>0.86499999999999999</v>
      </c>
      <c r="AP30" s="37">
        <v>0.86499999999999999</v>
      </c>
      <c r="AQ30" s="37">
        <v>0.86499999999999999</v>
      </c>
      <c r="AR30" s="37">
        <v>0.86499999999999999</v>
      </c>
      <c r="AS30" s="37">
        <v>0.86499999999999999</v>
      </c>
      <c r="AT30" s="37">
        <v>0.86499999999999999</v>
      </c>
      <c r="AU30" s="37">
        <v>0.86499999999999999</v>
      </c>
      <c r="AV30" s="37">
        <v>0.86499999999999999</v>
      </c>
      <c r="AW30" s="37">
        <v>0.86499999999999999</v>
      </c>
      <c r="AX30" s="37">
        <v>0.86499999999999999</v>
      </c>
      <c r="AY30" s="37">
        <v>0.86499999999999999</v>
      </c>
      <c r="AZ30" s="37">
        <v>0.86499999999999999</v>
      </c>
      <c r="BA30" s="37">
        <v>0.86499999999999999</v>
      </c>
      <c r="BB30" s="37">
        <v>0.86499999999999999</v>
      </c>
      <c r="BC30" s="37">
        <v>0.86499999999999999</v>
      </c>
      <c r="BD30" s="37">
        <v>0.86499999999999999</v>
      </c>
      <c r="BE30" s="37">
        <v>0.86499999999999999</v>
      </c>
      <c r="BF30" s="37">
        <v>0.86499999999999999</v>
      </c>
      <c r="BG30" s="37">
        <v>0.86499999999999999</v>
      </c>
      <c r="BH30" s="37">
        <v>0.86499999999999999</v>
      </c>
      <c r="BI30" s="37">
        <v>0.86499999999999999</v>
      </c>
      <c r="BJ30" s="37">
        <v>0.86499999999999999</v>
      </c>
      <c r="BK30" s="37">
        <v>0.86499999999999999</v>
      </c>
    </row>
    <row r="31" spans="1:63" customFormat="1" ht="15" x14ac:dyDescent="0.25">
      <c r="A31" s="5"/>
      <c r="B31" s="5" t="s">
        <v>48</v>
      </c>
      <c r="C31" s="36">
        <v>0.10199999999999999</v>
      </c>
      <c r="D31" s="36">
        <v>0.123</v>
      </c>
      <c r="E31" s="36">
        <v>0.14199999999999999</v>
      </c>
      <c r="F31" s="36">
        <v>0.16300000000000001</v>
      </c>
      <c r="G31" s="36">
        <v>0.184</v>
      </c>
      <c r="H31" s="36">
        <v>0.20399999999999999</v>
      </c>
      <c r="I31" s="36">
        <v>0.224</v>
      </c>
      <c r="J31" s="36">
        <v>0.245</v>
      </c>
      <c r="K31" s="36">
        <v>0.27</v>
      </c>
      <c r="L31" s="36">
        <v>0.28999999999999998</v>
      </c>
      <c r="M31" s="36">
        <v>0.33</v>
      </c>
      <c r="N31" s="36">
        <v>0.37</v>
      </c>
      <c r="O31" s="36">
        <v>0.41</v>
      </c>
      <c r="P31" s="36">
        <v>0.45</v>
      </c>
      <c r="Q31" s="36">
        <v>0.48</v>
      </c>
      <c r="R31" s="36">
        <v>0.32700000000000001</v>
      </c>
      <c r="S31" s="36">
        <v>0.17399999999999999</v>
      </c>
      <c r="T31" s="36">
        <v>0.02</v>
      </c>
      <c r="U31" s="36">
        <v>2.2629053173961924E-2</v>
      </c>
      <c r="V31" s="36">
        <v>3.1E-2</v>
      </c>
      <c r="W31" s="36">
        <v>3.1E-2</v>
      </c>
      <c r="X31" s="36">
        <v>2.5999999999999999E-2</v>
      </c>
      <c r="Y31" s="36">
        <v>3.5999999999999997E-2</v>
      </c>
      <c r="Z31" s="36">
        <v>4.4999999999999998E-2</v>
      </c>
      <c r="AA31" s="36">
        <v>2.5999999999999999E-2</v>
      </c>
      <c r="AB31" s="36">
        <v>2.5999999999999999E-2</v>
      </c>
      <c r="AC31" s="36">
        <v>0.02</v>
      </c>
      <c r="AD31" s="36">
        <v>0.02</v>
      </c>
      <c r="AE31" s="36">
        <v>1.2E-2</v>
      </c>
      <c r="AF31" s="36">
        <v>2.1000000000000001E-2</v>
      </c>
      <c r="AG31" s="36">
        <v>1.7000000000000001E-2</v>
      </c>
      <c r="AH31" s="36">
        <v>1.7999999999999999E-2</v>
      </c>
      <c r="AI31" s="36">
        <v>1.7999999999999999E-2</v>
      </c>
      <c r="AJ31" s="36">
        <v>6.0000000000000001E-3</v>
      </c>
      <c r="AK31" s="36">
        <v>8.9999999999999993E-3</v>
      </c>
      <c r="AL31" s="37">
        <v>8.9999999999999993E-3</v>
      </c>
      <c r="AM31" s="37">
        <v>8.9999999999999993E-3</v>
      </c>
      <c r="AN31" s="37">
        <v>8.9999999999999993E-3</v>
      </c>
      <c r="AO31" s="37">
        <v>8.9999999999999993E-3</v>
      </c>
      <c r="AP31" s="37">
        <v>8.9999999999999993E-3</v>
      </c>
      <c r="AQ31" s="37">
        <v>8.9999999999999993E-3</v>
      </c>
      <c r="AR31" s="37">
        <v>8.9999999999999993E-3</v>
      </c>
      <c r="AS31" s="37">
        <v>8.9999999999999993E-3</v>
      </c>
      <c r="AT31" s="37">
        <v>8.9999999999999993E-3</v>
      </c>
      <c r="AU31" s="37">
        <v>8.9999999999999993E-3</v>
      </c>
      <c r="AV31" s="37">
        <v>8.9999999999999993E-3</v>
      </c>
      <c r="AW31" s="37">
        <v>8.9999999999999993E-3</v>
      </c>
      <c r="AX31" s="37">
        <v>8.9999999999999993E-3</v>
      </c>
      <c r="AY31" s="37">
        <v>8.9999999999999993E-3</v>
      </c>
      <c r="AZ31" s="37">
        <v>8.9999999999999993E-3</v>
      </c>
      <c r="BA31" s="37">
        <v>8.9999999999999993E-3</v>
      </c>
      <c r="BB31" s="37">
        <v>8.9999999999999993E-3</v>
      </c>
      <c r="BC31" s="37">
        <v>8.9999999999999993E-3</v>
      </c>
      <c r="BD31" s="37">
        <v>8.9999999999999993E-3</v>
      </c>
      <c r="BE31" s="37">
        <v>8.9999999999999993E-3</v>
      </c>
      <c r="BF31" s="37">
        <v>8.9999999999999993E-3</v>
      </c>
      <c r="BG31" s="37">
        <v>8.9999999999999993E-3</v>
      </c>
      <c r="BH31" s="37">
        <v>8.9999999999999993E-3</v>
      </c>
      <c r="BI31" s="37">
        <v>8.9999999999999993E-3</v>
      </c>
      <c r="BJ31" s="37">
        <v>8.9999999999999993E-3</v>
      </c>
      <c r="BK31" s="37">
        <v>8.9999999999999993E-3</v>
      </c>
    </row>
    <row r="32" spans="1:63" customFormat="1" ht="15" x14ac:dyDescent="0.25">
      <c r="A32" s="5"/>
      <c r="B32" s="5" t="s">
        <v>49</v>
      </c>
      <c r="C32" s="36">
        <v>4.2000000000000003E-2</v>
      </c>
      <c r="D32" s="36">
        <v>5.0999999999999997E-2</v>
      </c>
      <c r="E32" s="36">
        <v>5.8999999999999997E-2</v>
      </c>
      <c r="F32" s="36">
        <v>6.8000000000000005E-2</v>
      </c>
      <c r="G32" s="36">
        <v>7.5999999999999998E-2</v>
      </c>
      <c r="H32" s="36">
        <v>8.5000000000000006E-2</v>
      </c>
      <c r="I32" s="36">
        <v>9.2999999999999999E-2</v>
      </c>
      <c r="J32" s="36">
        <v>0.10100000000000001</v>
      </c>
      <c r="K32" s="36">
        <v>0.11</v>
      </c>
      <c r="L32" s="36">
        <v>0.1</v>
      </c>
      <c r="M32" s="36">
        <v>0.09</v>
      </c>
      <c r="N32" s="36">
        <v>0.08</v>
      </c>
      <c r="O32" s="36">
        <v>7.0000000000000007E-2</v>
      </c>
      <c r="P32" s="36">
        <v>0.05</v>
      </c>
      <c r="Q32" s="36">
        <v>0.06</v>
      </c>
      <c r="R32" s="36">
        <v>4.2999999999999997E-2</v>
      </c>
      <c r="S32" s="36">
        <v>2.7E-2</v>
      </c>
      <c r="T32" s="36">
        <v>1.0999999999999999E-2</v>
      </c>
      <c r="U32" s="36">
        <v>7.1883904618684638E-3</v>
      </c>
      <c r="V32" s="36">
        <v>8.0000000000000002E-3</v>
      </c>
      <c r="W32" s="36">
        <v>8.0000000000000002E-3</v>
      </c>
      <c r="X32" s="36">
        <v>1.4E-2</v>
      </c>
      <c r="Y32" s="36">
        <v>0.01</v>
      </c>
      <c r="Z32" s="36">
        <v>1.4999999999999999E-2</v>
      </c>
      <c r="AA32" s="36">
        <v>3.0000000000000001E-3</v>
      </c>
      <c r="AB32" s="36">
        <v>8.9999999999999993E-3</v>
      </c>
      <c r="AC32" s="36">
        <v>7.0000000000000001E-3</v>
      </c>
      <c r="AD32" s="36">
        <v>1.0999999999999999E-2</v>
      </c>
      <c r="AE32" s="36">
        <v>1.0999999999999999E-2</v>
      </c>
      <c r="AF32" s="36">
        <v>2E-3</v>
      </c>
      <c r="AG32" s="36">
        <v>2E-3</v>
      </c>
      <c r="AH32" s="36">
        <v>3.0000000000000001E-3</v>
      </c>
      <c r="AI32" s="36">
        <v>2E-3</v>
      </c>
      <c r="AJ32" s="36">
        <v>1E-3</v>
      </c>
      <c r="AK32" s="36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</row>
    <row r="33" spans="1:63" customFormat="1" ht="15" x14ac:dyDescent="0.25">
      <c r="A33" s="5"/>
      <c r="B33" s="5" t="s">
        <v>50</v>
      </c>
      <c r="C33" s="36">
        <v>8.0000000000000002E-3</v>
      </c>
      <c r="D33" s="36">
        <v>8.9999999999999993E-3</v>
      </c>
      <c r="E33" s="36">
        <v>1.0999999999999999E-2</v>
      </c>
      <c r="F33" s="36">
        <v>1.2E-2</v>
      </c>
      <c r="G33" s="36">
        <v>1.4E-2</v>
      </c>
      <c r="H33" s="36">
        <v>1.4999999999999999E-2</v>
      </c>
      <c r="I33" s="36">
        <v>1.7000000000000001E-2</v>
      </c>
      <c r="J33" s="36">
        <v>1.7999999999999999E-2</v>
      </c>
      <c r="K33" s="36">
        <v>0.02</v>
      </c>
      <c r="L33" s="36">
        <v>0.02</v>
      </c>
      <c r="M33" s="36">
        <v>0.02</v>
      </c>
      <c r="N33" s="36">
        <v>0.02</v>
      </c>
      <c r="O33" s="36">
        <v>0.02</v>
      </c>
      <c r="P33" s="36">
        <v>0.01</v>
      </c>
      <c r="Q33" s="36">
        <v>0.01</v>
      </c>
      <c r="R33" s="36">
        <v>0.01</v>
      </c>
      <c r="S33" s="36">
        <v>1.0999999999999999E-2</v>
      </c>
      <c r="T33" s="36">
        <v>1.0999999999999999E-2</v>
      </c>
      <c r="U33" s="36">
        <v>1.1597269945147788E-2</v>
      </c>
      <c r="V33" s="36">
        <v>1.7000000000000001E-2</v>
      </c>
      <c r="W33" s="36">
        <v>1.7000000000000001E-2</v>
      </c>
      <c r="X33" s="36">
        <v>2.9000000000000001E-2</v>
      </c>
      <c r="Y33" s="36">
        <v>2.5000000000000001E-2</v>
      </c>
      <c r="Z33" s="36">
        <v>4.2999999999999997E-2</v>
      </c>
      <c r="AA33" s="36">
        <v>3.2000000000000001E-2</v>
      </c>
      <c r="AB33" s="36">
        <v>2.5999999999999999E-2</v>
      </c>
      <c r="AC33" s="36">
        <v>2.7E-2</v>
      </c>
      <c r="AD33" s="36">
        <v>2.1000000000000001E-2</v>
      </c>
      <c r="AE33" s="36">
        <v>1.2999999999999999E-2</v>
      </c>
      <c r="AF33" s="36">
        <v>8.0000000000000002E-3</v>
      </c>
      <c r="AG33" s="36">
        <v>7.0000000000000001E-3</v>
      </c>
      <c r="AH33" s="36">
        <v>7.0000000000000001E-3</v>
      </c>
      <c r="AI33" s="36">
        <v>3.0000000000000001E-3</v>
      </c>
      <c r="AJ33" s="36">
        <v>4.0000000000000001E-3</v>
      </c>
      <c r="AK33" s="36">
        <v>3.0000000000000001E-3</v>
      </c>
      <c r="AL33" s="37">
        <v>3.0000000000000001E-3</v>
      </c>
      <c r="AM33" s="37">
        <v>3.0000000000000001E-3</v>
      </c>
      <c r="AN33" s="37">
        <v>3.0000000000000001E-3</v>
      </c>
      <c r="AO33" s="37">
        <v>3.0000000000000001E-3</v>
      </c>
      <c r="AP33" s="37">
        <v>3.0000000000000001E-3</v>
      </c>
      <c r="AQ33" s="37">
        <v>3.0000000000000001E-3</v>
      </c>
      <c r="AR33" s="37">
        <v>3.0000000000000001E-3</v>
      </c>
      <c r="AS33" s="37">
        <v>3.0000000000000001E-3</v>
      </c>
      <c r="AT33" s="37">
        <v>3.0000000000000001E-3</v>
      </c>
      <c r="AU33" s="37">
        <v>3.0000000000000001E-3</v>
      </c>
      <c r="AV33" s="37">
        <v>3.0000000000000001E-3</v>
      </c>
      <c r="AW33" s="37">
        <v>3.0000000000000001E-3</v>
      </c>
      <c r="AX33" s="37">
        <v>3.0000000000000001E-3</v>
      </c>
      <c r="AY33" s="37">
        <v>3.0000000000000001E-3</v>
      </c>
      <c r="AZ33" s="37">
        <v>3.0000000000000001E-3</v>
      </c>
      <c r="BA33" s="37">
        <v>3.0000000000000001E-3</v>
      </c>
      <c r="BB33" s="37">
        <v>3.0000000000000001E-3</v>
      </c>
      <c r="BC33" s="37">
        <v>3.0000000000000001E-3</v>
      </c>
      <c r="BD33" s="37">
        <v>3.0000000000000001E-3</v>
      </c>
      <c r="BE33" s="37">
        <v>3.0000000000000001E-3</v>
      </c>
      <c r="BF33" s="37">
        <v>3.0000000000000001E-3</v>
      </c>
      <c r="BG33" s="37">
        <v>3.0000000000000001E-3</v>
      </c>
      <c r="BH33" s="37">
        <v>3.0000000000000001E-3</v>
      </c>
      <c r="BI33" s="37">
        <v>3.0000000000000001E-3</v>
      </c>
      <c r="BJ33" s="37">
        <v>3.0000000000000001E-3</v>
      </c>
      <c r="BK33" s="37">
        <v>3.0000000000000001E-3</v>
      </c>
    </row>
    <row r="34" spans="1:63" customFormat="1" ht="15" x14ac:dyDescent="0.25">
      <c r="A34" s="15"/>
      <c r="B34" s="15" t="s">
        <v>51</v>
      </c>
      <c r="C34" s="34">
        <v>1.2999999999999999E-2</v>
      </c>
      <c r="D34" s="34">
        <v>1.6E-2</v>
      </c>
      <c r="E34" s="34">
        <v>1.9E-2</v>
      </c>
      <c r="F34" s="34">
        <v>2.1000000000000001E-2</v>
      </c>
      <c r="G34" s="34">
        <v>2.4E-2</v>
      </c>
      <c r="H34" s="34">
        <v>2.7E-2</v>
      </c>
      <c r="I34" s="34">
        <v>2.9000000000000001E-2</v>
      </c>
      <c r="J34" s="34">
        <v>3.2000000000000001E-2</v>
      </c>
      <c r="K34" s="34">
        <v>0.03</v>
      </c>
      <c r="L34" s="34">
        <v>0.03</v>
      </c>
      <c r="M34" s="34">
        <v>0.03</v>
      </c>
      <c r="N34" s="34">
        <v>0.03</v>
      </c>
      <c r="O34" s="34">
        <v>0.03</v>
      </c>
      <c r="P34" s="34">
        <v>0.03</v>
      </c>
      <c r="Q34" s="34">
        <v>0.03</v>
      </c>
      <c r="R34" s="34">
        <v>2.1000000000000001E-2</v>
      </c>
      <c r="S34" s="34">
        <v>1.0999999999999999E-2</v>
      </c>
      <c r="T34" s="34">
        <v>2E-3</v>
      </c>
      <c r="U34" s="34">
        <v>9.5845206158246183E-5</v>
      </c>
      <c r="V34" s="34">
        <v>0</v>
      </c>
      <c r="W34" s="34">
        <v>0</v>
      </c>
      <c r="X34" s="34">
        <v>3.0000000000000001E-3</v>
      </c>
      <c r="Y34" s="34">
        <v>1E-3</v>
      </c>
      <c r="Z34" s="34">
        <v>1E-3</v>
      </c>
      <c r="AA34" s="34">
        <v>1E-3</v>
      </c>
      <c r="AB34" s="34">
        <v>2E-3</v>
      </c>
      <c r="AC34" s="34">
        <v>2E-3</v>
      </c>
      <c r="AD34" s="34">
        <v>3.0000000000000001E-3</v>
      </c>
      <c r="AE34" s="34">
        <v>0</v>
      </c>
      <c r="AF34" s="34">
        <v>2E-3</v>
      </c>
      <c r="AG34" s="34">
        <v>3.0000000000000001E-3</v>
      </c>
      <c r="AH34" s="34">
        <v>3.0000000000000001E-3</v>
      </c>
      <c r="AI34" s="34">
        <v>6.0000000000000001E-3</v>
      </c>
      <c r="AJ34" s="34">
        <v>4.0000000000000001E-3</v>
      </c>
      <c r="AK34" s="34">
        <v>5.0000000000000001E-3</v>
      </c>
      <c r="AL34" s="38">
        <v>5.0000000000000001E-3</v>
      </c>
      <c r="AM34" s="38">
        <v>5.0000000000000001E-3</v>
      </c>
      <c r="AN34" s="38">
        <v>5.0000000000000001E-3</v>
      </c>
      <c r="AO34" s="38">
        <v>5.0000000000000001E-3</v>
      </c>
      <c r="AP34" s="38">
        <v>5.0000000000000001E-3</v>
      </c>
      <c r="AQ34" s="38">
        <v>5.0000000000000001E-3</v>
      </c>
      <c r="AR34" s="38">
        <v>5.0000000000000001E-3</v>
      </c>
      <c r="AS34" s="38">
        <v>5.0000000000000001E-3</v>
      </c>
      <c r="AT34" s="38">
        <v>5.0000000000000001E-3</v>
      </c>
      <c r="AU34" s="38">
        <v>5.0000000000000001E-3</v>
      </c>
      <c r="AV34" s="38">
        <v>5.0000000000000001E-3</v>
      </c>
      <c r="AW34" s="38">
        <v>5.0000000000000001E-3</v>
      </c>
      <c r="AX34" s="38">
        <v>5.0000000000000001E-3</v>
      </c>
      <c r="AY34" s="38">
        <v>5.0000000000000001E-3</v>
      </c>
      <c r="AZ34" s="38">
        <v>5.0000000000000001E-3</v>
      </c>
      <c r="BA34" s="38">
        <v>5.0000000000000001E-3</v>
      </c>
      <c r="BB34" s="38">
        <v>5.0000000000000001E-3</v>
      </c>
      <c r="BC34" s="38">
        <v>5.0000000000000001E-3</v>
      </c>
      <c r="BD34" s="38">
        <v>5.0000000000000001E-3</v>
      </c>
      <c r="BE34" s="38">
        <v>5.0000000000000001E-3</v>
      </c>
      <c r="BF34" s="38">
        <v>5.0000000000000001E-3</v>
      </c>
      <c r="BG34" s="38">
        <v>5.0000000000000001E-3</v>
      </c>
      <c r="BH34" s="38">
        <v>5.0000000000000001E-3</v>
      </c>
      <c r="BI34" s="38">
        <v>5.0000000000000001E-3</v>
      </c>
      <c r="BJ34" s="38">
        <v>5.0000000000000001E-3</v>
      </c>
      <c r="BK34" s="38">
        <v>5.0000000000000001E-3</v>
      </c>
    </row>
    <row r="35" spans="1:63" customFormat="1" ht="15" x14ac:dyDescent="0.25">
      <c r="A35" s="5" t="s">
        <v>122</v>
      </c>
      <c r="B35" s="5" t="s">
        <v>40</v>
      </c>
      <c r="C35" s="36">
        <v>1</v>
      </c>
      <c r="D35" s="36">
        <v>1</v>
      </c>
      <c r="E35" s="36">
        <v>1</v>
      </c>
      <c r="F35" s="36">
        <v>1</v>
      </c>
      <c r="G35" s="36">
        <v>1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36">
        <v>1</v>
      </c>
      <c r="N35" s="36">
        <v>0.89</v>
      </c>
      <c r="O35" s="36">
        <v>0.84</v>
      </c>
      <c r="P35" s="36">
        <v>0.83</v>
      </c>
      <c r="Q35" s="36">
        <v>0.8</v>
      </c>
      <c r="R35" s="36">
        <v>0.85399999999999998</v>
      </c>
      <c r="S35" s="36">
        <v>0.90799999999999992</v>
      </c>
      <c r="T35" s="36">
        <v>0.96199999999999997</v>
      </c>
      <c r="U35" s="36">
        <v>0.96299999999999997</v>
      </c>
      <c r="V35" s="36">
        <v>0.96399999999999997</v>
      </c>
      <c r="W35" s="36">
        <v>0.96399999999999997</v>
      </c>
      <c r="X35" s="36">
        <v>0.96399999999999997</v>
      </c>
      <c r="Y35" s="36">
        <v>0.96399999999999997</v>
      </c>
      <c r="Z35" s="36">
        <v>0.96899999999999997</v>
      </c>
      <c r="AA35" s="36">
        <v>0.96399999999999997</v>
      </c>
      <c r="AB35" s="36">
        <v>0.96399999999999997</v>
      </c>
      <c r="AC35" s="36">
        <v>0.96599999999999997</v>
      </c>
      <c r="AD35" s="36">
        <v>0.96599999999999997</v>
      </c>
      <c r="AE35" s="36">
        <v>0.96499999999999997</v>
      </c>
      <c r="AF35" s="36">
        <v>0.96699999999999997</v>
      </c>
      <c r="AG35" s="36">
        <v>0.96599999999999997</v>
      </c>
      <c r="AH35" s="36">
        <v>0.96699999999999997</v>
      </c>
      <c r="AI35" s="36">
        <v>0.96899999999999997</v>
      </c>
      <c r="AJ35" s="36">
        <v>0.97099999999999997</v>
      </c>
      <c r="AK35" s="36">
        <v>0.97699999999999998</v>
      </c>
      <c r="AL35" s="37">
        <v>0.96416666666666662</v>
      </c>
      <c r="AM35" s="37">
        <v>0.95133333333333325</v>
      </c>
      <c r="AN35" s="37">
        <v>0.93849999999999989</v>
      </c>
      <c r="AO35" s="37">
        <v>0.92566666666666653</v>
      </c>
      <c r="AP35" s="37">
        <v>0.91283333333333316</v>
      </c>
      <c r="AQ35" s="37">
        <v>0.9</v>
      </c>
      <c r="AR35" s="37">
        <v>0.9</v>
      </c>
      <c r="AS35" s="37">
        <v>0.9</v>
      </c>
      <c r="AT35" s="37">
        <v>0.9</v>
      </c>
      <c r="AU35" s="37">
        <v>0.9</v>
      </c>
      <c r="AV35" s="37">
        <v>0.9</v>
      </c>
      <c r="AW35" s="37">
        <v>0.9</v>
      </c>
      <c r="AX35" s="37">
        <v>0.9</v>
      </c>
      <c r="AY35" s="37">
        <v>0.9</v>
      </c>
      <c r="AZ35" s="37">
        <v>0.9</v>
      </c>
      <c r="BA35" s="37">
        <v>0.9</v>
      </c>
      <c r="BB35" s="37">
        <v>0.9</v>
      </c>
      <c r="BC35" s="37">
        <v>0.9</v>
      </c>
      <c r="BD35" s="37">
        <v>0.9</v>
      </c>
      <c r="BE35" s="37">
        <v>0.9</v>
      </c>
      <c r="BF35" s="37">
        <v>0.9</v>
      </c>
      <c r="BG35" s="37">
        <v>0.9</v>
      </c>
      <c r="BH35" s="37">
        <v>0.9</v>
      </c>
      <c r="BI35" s="37">
        <v>0.9</v>
      </c>
      <c r="BJ35" s="37">
        <v>0.9</v>
      </c>
      <c r="BK35" s="37">
        <v>0.9</v>
      </c>
    </row>
    <row r="36" spans="1:63" customFormat="1" ht="15" x14ac:dyDescent="0.25">
      <c r="A36" s="15"/>
      <c r="B36" s="15" t="s">
        <v>41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0.11</v>
      </c>
      <c r="O36" s="34">
        <v>0.16</v>
      </c>
      <c r="P36" s="34">
        <v>0.17</v>
      </c>
      <c r="Q36" s="34">
        <v>0.2</v>
      </c>
      <c r="R36" s="34">
        <v>0.14600000000000002</v>
      </c>
      <c r="S36" s="34">
        <v>9.2000000000000026E-2</v>
      </c>
      <c r="T36" s="34">
        <v>3.7999999999999999E-2</v>
      </c>
      <c r="U36" s="34">
        <v>3.6999999999999998E-2</v>
      </c>
      <c r="V36" s="34">
        <v>3.5999999999999997E-2</v>
      </c>
      <c r="W36" s="34">
        <v>3.5999999999999997E-2</v>
      </c>
      <c r="X36" s="34">
        <v>3.5999999999999997E-2</v>
      </c>
      <c r="Y36" s="34">
        <v>3.5999999999999997E-2</v>
      </c>
      <c r="Z36" s="34">
        <v>3.1E-2</v>
      </c>
      <c r="AA36" s="34">
        <v>3.5999999999999997E-2</v>
      </c>
      <c r="AB36" s="34">
        <v>3.5999999999999997E-2</v>
      </c>
      <c r="AC36" s="34">
        <v>3.4000000000000002E-2</v>
      </c>
      <c r="AD36" s="34">
        <v>3.4000000000000002E-2</v>
      </c>
      <c r="AE36" s="34">
        <v>3.5000000000000003E-2</v>
      </c>
      <c r="AF36" s="34">
        <v>3.3000000000000002E-2</v>
      </c>
      <c r="AG36" s="34">
        <v>3.4000000000000002E-2</v>
      </c>
      <c r="AH36" s="34">
        <v>3.3000000000000002E-2</v>
      </c>
      <c r="AI36" s="34">
        <v>3.1E-2</v>
      </c>
      <c r="AJ36" s="34">
        <v>2.9000000000000001E-2</v>
      </c>
      <c r="AK36" s="34">
        <v>2.3E-2</v>
      </c>
      <c r="AL36" s="38">
        <v>3.5833333333333335E-2</v>
      </c>
      <c r="AM36" s="38">
        <v>4.8666666666666671E-2</v>
      </c>
      <c r="AN36" s="38">
        <v>6.1500000000000006E-2</v>
      </c>
      <c r="AO36" s="38">
        <v>7.4333333333333335E-2</v>
      </c>
      <c r="AP36" s="38">
        <v>8.716666666666667E-2</v>
      </c>
      <c r="AQ36" s="38">
        <v>0.1</v>
      </c>
      <c r="AR36" s="38">
        <v>0.1</v>
      </c>
      <c r="AS36" s="38">
        <v>0.1</v>
      </c>
      <c r="AT36" s="38">
        <v>0.1</v>
      </c>
      <c r="AU36" s="38">
        <v>0.1</v>
      </c>
      <c r="AV36" s="38">
        <v>0.1</v>
      </c>
      <c r="AW36" s="38">
        <v>0.1</v>
      </c>
      <c r="AX36" s="38">
        <v>0.1</v>
      </c>
      <c r="AY36" s="38">
        <v>0.1</v>
      </c>
      <c r="AZ36" s="38">
        <v>0.1</v>
      </c>
      <c r="BA36" s="38">
        <v>0.1</v>
      </c>
      <c r="BB36" s="38">
        <v>0.1</v>
      </c>
      <c r="BC36" s="38">
        <v>0.1</v>
      </c>
      <c r="BD36" s="38">
        <v>0.1</v>
      </c>
      <c r="BE36" s="38">
        <v>0.1</v>
      </c>
      <c r="BF36" s="38">
        <v>0.1</v>
      </c>
      <c r="BG36" s="38">
        <v>0.1</v>
      </c>
      <c r="BH36" s="38">
        <v>0.1</v>
      </c>
      <c r="BI36" s="38">
        <v>0.1</v>
      </c>
      <c r="BJ36" s="38">
        <v>0.1</v>
      </c>
      <c r="BK36" s="38">
        <v>0.1</v>
      </c>
    </row>
    <row r="37" spans="1:63" customFormat="1" ht="15" x14ac:dyDescent="0.25">
      <c r="A37" s="5" t="s">
        <v>123</v>
      </c>
      <c r="B37" s="5" t="s">
        <v>40</v>
      </c>
      <c r="C37" s="36">
        <v>1</v>
      </c>
      <c r="D37" s="36">
        <v>1</v>
      </c>
      <c r="E37" s="36">
        <v>1</v>
      </c>
      <c r="F37" s="36">
        <v>1</v>
      </c>
      <c r="G37" s="36">
        <v>1</v>
      </c>
      <c r="H37" s="36">
        <v>1</v>
      </c>
      <c r="I37" s="36">
        <v>1</v>
      </c>
      <c r="J37" s="36">
        <v>1</v>
      </c>
      <c r="K37" s="36">
        <v>1</v>
      </c>
      <c r="L37" s="36">
        <v>1</v>
      </c>
      <c r="M37" s="36">
        <v>1</v>
      </c>
      <c r="N37" s="36">
        <v>0.89</v>
      </c>
      <c r="O37" s="36">
        <v>0.84</v>
      </c>
      <c r="P37" s="36">
        <v>0.83</v>
      </c>
      <c r="Q37" s="36">
        <v>0.8</v>
      </c>
      <c r="R37" s="36">
        <v>0.85499999999999998</v>
      </c>
      <c r="S37" s="36">
        <v>0.91</v>
      </c>
      <c r="T37" s="36">
        <v>0.96499999999999997</v>
      </c>
      <c r="U37" s="36">
        <v>0.97099999999999997</v>
      </c>
      <c r="V37" s="36">
        <v>0.97</v>
      </c>
      <c r="W37" s="36">
        <v>0.97</v>
      </c>
      <c r="X37" s="36">
        <v>0.97399999999999998</v>
      </c>
      <c r="Y37" s="36">
        <v>0.97399999999999998</v>
      </c>
      <c r="Z37" s="36">
        <v>0.97799999999999998</v>
      </c>
      <c r="AA37" s="36">
        <v>0.97199999999999998</v>
      </c>
      <c r="AB37" s="36">
        <v>0.96699999999999997</v>
      </c>
      <c r="AC37" s="36">
        <v>0.97</v>
      </c>
      <c r="AD37" s="36">
        <v>0.97199999999999998</v>
      </c>
      <c r="AE37" s="36">
        <v>0.97299999999999998</v>
      </c>
      <c r="AF37" s="36">
        <v>0.97499999999999998</v>
      </c>
      <c r="AG37" s="36">
        <v>0.97799999999999998</v>
      </c>
      <c r="AH37" s="36">
        <v>0.97599999999999998</v>
      </c>
      <c r="AI37" s="36">
        <v>0.97499999999999998</v>
      </c>
      <c r="AJ37" s="36">
        <v>0.97499999999999998</v>
      </c>
      <c r="AK37" s="36">
        <v>0.97199999999999998</v>
      </c>
      <c r="AL37" s="37">
        <v>0.96</v>
      </c>
      <c r="AM37" s="37">
        <v>0.94799999999999995</v>
      </c>
      <c r="AN37" s="37">
        <v>0.93599999999999994</v>
      </c>
      <c r="AO37" s="37">
        <v>0.92399999999999993</v>
      </c>
      <c r="AP37" s="37">
        <v>0.91199999999999992</v>
      </c>
      <c r="AQ37" s="37">
        <v>0.9</v>
      </c>
      <c r="AR37" s="37">
        <v>0.9</v>
      </c>
      <c r="AS37" s="37">
        <v>0.9</v>
      </c>
      <c r="AT37" s="37">
        <v>0.9</v>
      </c>
      <c r="AU37" s="37">
        <v>0.9</v>
      </c>
      <c r="AV37" s="37">
        <v>0.9</v>
      </c>
      <c r="AW37" s="37">
        <v>0.9</v>
      </c>
      <c r="AX37" s="37">
        <v>0.9</v>
      </c>
      <c r="AY37" s="37">
        <v>0.9</v>
      </c>
      <c r="AZ37" s="37">
        <v>0.9</v>
      </c>
      <c r="BA37" s="37">
        <v>0.9</v>
      </c>
      <c r="BB37" s="37">
        <v>0.9</v>
      </c>
      <c r="BC37" s="37">
        <v>0.9</v>
      </c>
      <c r="BD37" s="37">
        <v>0.9</v>
      </c>
      <c r="BE37" s="37">
        <v>0.9</v>
      </c>
      <c r="BF37" s="37">
        <v>0.9</v>
      </c>
      <c r="BG37" s="37">
        <v>0.9</v>
      </c>
      <c r="BH37" s="37">
        <v>0.9</v>
      </c>
      <c r="BI37" s="37">
        <v>0.9</v>
      </c>
      <c r="BJ37" s="37">
        <v>0.9</v>
      </c>
      <c r="BK37" s="37">
        <v>0.9</v>
      </c>
    </row>
    <row r="38" spans="1:63" customFormat="1" ht="15" x14ac:dyDescent="0.25">
      <c r="A38" s="15"/>
      <c r="B38" s="15" t="s">
        <v>41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0.11</v>
      </c>
      <c r="O38" s="36">
        <v>0.16</v>
      </c>
      <c r="P38" s="36">
        <v>0.17</v>
      </c>
      <c r="Q38" s="36">
        <v>0.2</v>
      </c>
      <c r="R38" s="36">
        <v>0.14499999999999999</v>
      </c>
      <c r="S38" s="36">
        <v>0.09</v>
      </c>
      <c r="T38" s="36">
        <v>3.5000000000000003E-2</v>
      </c>
      <c r="U38" s="36">
        <v>2.9000000000000001E-2</v>
      </c>
      <c r="V38" s="36">
        <v>0.03</v>
      </c>
      <c r="W38" s="36">
        <v>0.03</v>
      </c>
      <c r="X38" s="36">
        <v>2.5999999999999999E-2</v>
      </c>
      <c r="Y38" s="36">
        <v>2.5999999999999999E-2</v>
      </c>
      <c r="Z38" s="36">
        <v>2.1999999999999999E-2</v>
      </c>
      <c r="AA38" s="36">
        <v>2.8000000000000001E-2</v>
      </c>
      <c r="AB38" s="36">
        <v>3.3000000000000002E-2</v>
      </c>
      <c r="AC38" s="36">
        <v>0.03</v>
      </c>
      <c r="AD38" s="36">
        <v>2.8000000000000001E-2</v>
      </c>
      <c r="AE38" s="36">
        <v>2.7E-2</v>
      </c>
      <c r="AF38" s="36">
        <v>2.5000000000000001E-2</v>
      </c>
      <c r="AG38" s="36">
        <v>2.1999999999999999E-2</v>
      </c>
      <c r="AH38" s="36">
        <v>2.4E-2</v>
      </c>
      <c r="AI38" s="36">
        <v>2.5000000000000001E-2</v>
      </c>
      <c r="AJ38" s="36">
        <v>2.5000000000000001E-2</v>
      </c>
      <c r="AK38" s="36">
        <v>2.8000000000000001E-2</v>
      </c>
      <c r="AL38" s="38">
        <v>0.04</v>
      </c>
      <c r="AM38" s="38">
        <v>5.2000000000000005E-2</v>
      </c>
      <c r="AN38" s="38">
        <v>6.4000000000000001E-2</v>
      </c>
      <c r="AO38" s="38">
        <v>7.5999999999999998E-2</v>
      </c>
      <c r="AP38" s="38">
        <v>8.7999999999999995E-2</v>
      </c>
      <c r="AQ38" s="38">
        <v>0.1</v>
      </c>
      <c r="AR38" s="38">
        <v>0.1</v>
      </c>
      <c r="AS38" s="38">
        <v>0.1</v>
      </c>
      <c r="AT38" s="38">
        <v>0.1</v>
      </c>
      <c r="AU38" s="38">
        <v>0.1</v>
      </c>
      <c r="AV38" s="38">
        <v>0.1</v>
      </c>
      <c r="AW38" s="38">
        <v>0.1</v>
      </c>
      <c r="AX38" s="38">
        <v>0.1</v>
      </c>
      <c r="AY38" s="38">
        <v>0.1</v>
      </c>
      <c r="AZ38" s="38">
        <v>0.1</v>
      </c>
      <c r="BA38" s="38">
        <v>0.1</v>
      </c>
      <c r="BB38" s="38">
        <v>0.1</v>
      </c>
      <c r="BC38" s="38">
        <v>0.1</v>
      </c>
      <c r="BD38" s="38">
        <v>0.1</v>
      </c>
      <c r="BE38" s="38">
        <v>0.1</v>
      </c>
      <c r="BF38" s="38">
        <v>0.1</v>
      </c>
      <c r="BG38" s="38">
        <v>0.1</v>
      </c>
      <c r="BH38" s="38">
        <v>0.1</v>
      </c>
      <c r="BI38" s="38">
        <v>0.1</v>
      </c>
      <c r="BJ38" s="38">
        <v>0.1</v>
      </c>
      <c r="BK38" s="38">
        <v>0.1</v>
      </c>
    </row>
    <row r="39" spans="1:63" customFormat="1" ht="15" x14ac:dyDescent="0.25">
      <c r="A39" s="5" t="s">
        <v>124</v>
      </c>
      <c r="B39" s="5" t="s">
        <v>42</v>
      </c>
      <c r="C39" s="108">
        <v>0.192</v>
      </c>
      <c r="D39" s="108">
        <v>0.18099999999999999</v>
      </c>
      <c r="E39" s="108">
        <v>0.16900000000000001</v>
      </c>
      <c r="F39" s="108">
        <v>0.158</v>
      </c>
      <c r="G39" s="108">
        <v>0.14599999999999999</v>
      </c>
      <c r="H39" s="108">
        <v>0.13500000000000001</v>
      </c>
      <c r="I39" s="108">
        <v>0.12</v>
      </c>
      <c r="J39" s="108">
        <v>0.11</v>
      </c>
      <c r="K39" s="108">
        <v>0.1</v>
      </c>
      <c r="L39" s="108">
        <v>0.1</v>
      </c>
      <c r="M39" s="108">
        <v>0.09</v>
      </c>
      <c r="N39" s="108">
        <v>0.08</v>
      </c>
      <c r="O39" s="108">
        <v>7.0000000000000007E-2</v>
      </c>
      <c r="P39" s="108">
        <v>7.0000000000000007E-2</v>
      </c>
      <c r="Q39" s="108">
        <v>0.05</v>
      </c>
      <c r="R39" s="108">
        <v>5.7000000000000002E-2</v>
      </c>
      <c r="S39" s="108">
        <v>6.5000000000000002E-2</v>
      </c>
      <c r="T39" s="108">
        <v>7.1999999999999995E-2</v>
      </c>
      <c r="U39" s="108">
        <v>6.3E-2</v>
      </c>
      <c r="V39" s="108">
        <v>5.7000000000000002E-2</v>
      </c>
      <c r="W39" s="108">
        <v>5.7000000000000002E-2</v>
      </c>
      <c r="X39" s="108">
        <v>4.5999999999999999E-2</v>
      </c>
      <c r="Y39" s="108">
        <v>4.1000000000000002E-2</v>
      </c>
      <c r="Z39" s="108">
        <v>3.7999999999999999E-2</v>
      </c>
      <c r="AA39" s="108">
        <v>3.3000000000000002E-2</v>
      </c>
      <c r="AB39" s="108">
        <v>0.03</v>
      </c>
      <c r="AC39" s="108">
        <v>2.5999999999999999E-2</v>
      </c>
      <c r="AD39" s="108">
        <v>2.4E-2</v>
      </c>
      <c r="AE39" s="108">
        <v>2.1000000000000001E-2</v>
      </c>
      <c r="AF39" s="108">
        <v>1.7999999999999999E-2</v>
      </c>
      <c r="AG39" s="108">
        <v>1.6E-2</v>
      </c>
      <c r="AH39" s="108">
        <v>1.4E-2</v>
      </c>
      <c r="AI39" s="108">
        <v>1.2999999999999999E-2</v>
      </c>
      <c r="AJ39" s="108">
        <v>0.01</v>
      </c>
      <c r="AK39" s="108">
        <v>8.0000000000000002E-3</v>
      </c>
      <c r="AL39" s="37">
        <v>6.6666666666666671E-3</v>
      </c>
      <c r="AM39" s="37">
        <v>5.333333333333334E-3</v>
      </c>
      <c r="AN39" s="37">
        <v>4.000000000000001E-3</v>
      </c>
      <c r="AO39" s="37">
        <v>2.6666666666666679E-3</v>
      </c>
      <c r="AP39" s="37">
        <v>1.3333333333333346E-3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</row>
    <row r="40" spans="1:63" customFormat="1" ht="15" x14ac:dyDescent="0.25">
      <c r="A40" s="5"/>
      <c r="B40" s="5" t="s">
        <v>43</v>
      </c>
      <c r="C40" s="36">
        <v>0.192</v>
      </c>
      <c r="D40" s="36">
        <v>0.18099999999999999</v>
      </c>
      <c r="E40" s="36">
        <v>0.16900000000000001</v>
      </c>
      <c r="F40" s="36">
        <v>0.158</v>
      </c>
      <c r="G40" s="36">
        <v>0.14599999999999999</v>
      </c>
      <c r="H40" s="36">
        <v>0.13500000000000001</v>
      </c>
      <c r="I40" s="36">
        <v>0.12</v>
      </c>
      <c r="J40" s="36">
        <v>0.11</v>
      </c>
      <c r="K40" s="36">
        <v>0.1</v>
      </c>
      <c r="L40" s="36">
        <v>0.1</v>
      </c>
      <c r="M40" s="36">
        <v>0.09</v>
      </c>
      <c r="N40" s="36">
        <v>0.08</v>
      </c>
      <c r="O40" s="36">
        <v>7.0000000000000007E-2</v>
      </c>
      <c r="P40" s="36">
        <v>7.0000000000000007E-2</v>
      </c>
      <c r="Q40" s="36">
        <v>0.05</v>
      </c>
      <c r="R40" s="36">
        <v>4.1000000000000002E-2</v>
      </c>
      <c r="S40" s="36">
        <v>3.3000000000000002E-2</v>
      </c>
      <c r="T40" s="36">
        <v>2.4E-2</v>
      </c>
      <c r="U40" s="36">
        <v>2.1999999999999999E-2</v>
      </c>
      <c r="V40" s="36">
        <v>2.1999999999999999E-2</v>
      </c>
      <c r="W40" s="36">
        <v>2.1999999999999999E-2</v>
      </c>
      <c r="X40" s="36">
        <v>1.7000000000000001E-2</v>
      </c>
      <c r="Y40" s="36">
        <v>1.6E-2</v>
      </c>
      <c r="Z40" s="36">
        <v>1.4999999999999999E-2</v>
      </c>
      <c r="AA40" s="36">
        <v>1.2999999999999999E-2</v>
      </c>
      <c r="AB40" s="36">
        <v>1.2E-2</v>
      </c>
      <c r="AC40" s="36">
        <v>1.2999999999999999E-2</v>
      </c>
      <c r="AD40" s="36">
        <v>1.0999999999999999E-2</v>
      </c>
      <c r="AE40" s="36">
        <v>0.01</v>
      </c>
      <c r="AF40" s="36">
        <v>8.9999999999999993E-3</v>
      </c>
      <c r="AG40" s="36">
        <v>8.9999999999999993E-3</v>
      </c>
      <c r="AH40" s="36">
        <v>6.0000000000000001E-3</v>
      </c>
      <c r="AI40" s="36">
        <v>6.0000000000000001E-3</v>
      </c>
      <c r="AJ40" s="36">
        <v>5.0000000000000001E-3</v>
      </c>
      <c r="AK40" s="36">
        <v>4.0000000000000001E-3</v>
      </c>
      <c r="AL40" s="37">
        <v>3.3333333333333335E-3</v>
      </c>
      <c r="AM40" s="37">
        <v>2.666666666666667E-3</v>
      </c>
      <c r="AN40" s="37">
        <v>2.0000000000000005E-3</v>
      </c>
      <c r="AO40" s="37">
        <v>1.3333333333333339E-3</v>
      </c>
      <c r="AP40" s="37">
        <v>6.6666666666666729E-4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</row>
    <row r="41" spans="1:63" customFormat="1" ht="15" x14ac:dyDescent="0.25">
      <c r="A41" s="5"/>
      <c r="B41" s="5" t="s">
        <v>44</v>
      </c>
      <c r="C41" s="36">
        <v>0.4</v>
      </c>
      <c r="D41" s="36">
        <v>0.39</v>
      </c>
      <c r="E41" s="36">
        <v>0.38</v>
      </c>
      <c r="F41" s="36">
        <v>0.37</v>
      </c>
      <c r="G41" s="36">
        <v>0.36</v>
      </c>
      <c r="H41" s="36">
        <v>0.35</v>
      </c>
      <c r="I41" s="36">
        <v>0.34</v>
      </c>
      <c r="J41" s="36">
        <v>0.33</v>
      </c>
      <c r="K41" s="36">
        <v>0.33</v>
      </c>
      <c r="L41" s="36">
        <v>0.32</v>
      </c>
      <c r="M41" s="36">
        <v>0.32</v>
      </c>
      <c r="N41" s="36">
        <v>0.31</v>
      </c>
      <c r="O41" s="36">
        <v>0.3</v>
      </c>
      <c r="P41" s="36">
        <v>0.3</v>
      </c>
      <c r="Q41" s="36">
        <v>0.28999999999999998</v>
      </c>
      <c r="R41" s="36">
        <v>0.32400000000000001</v>
      </c>
      <c r="S41" s="36">
        <v>0.35800000000000004</v>
      </c>
      <c r="T41" s="36">
        <v>0.39200000000000002</v>
      </c>
      <c r="U41" s="36">
        <v>0.374</v>
      </c>
      <c r="V41" s="36">
        <v>0.34899999999999998</v>
      </c>
      <c r="W41" s="36">
        <v>0.35</v>
      </c>
      <c r="X41" s="36">
        <v>0.313</v>
      </c>
      <c r="Y41" s="36">
        <v>0.29799999999999999</v>
      </c>
      <c r="Z41" s="36">
        <v>0.28699999999999998</v>
      </c>
      <c r="AA41" s="36">
        <v>0.27200000000000002</v>
      </c>
      <c r="AB41" s="36">
        <v>0.252</v>
      </c>
      <c r="AC41" s="36">
        <v>0.24</v>
      </c>
      <c r="AD41" s="36">
        <v>0.22</v>
      </c>
      <c r="AE41" s="36">
        <v>0.20300000000000001</v>
      </c>
      <c r="AF41" s="36">
        <v>0.19600000000000001</v>
      </c>
      <c r="AG41" s="36">
        <v>0.185</v>
      </c>
      <c r="AH41" s="36">
        <v>0.17100000000000001</v>
      </c>
      <c r="AI41" s="36">
        <v>0.159</v>
      </c>
      <c r="AJ41" s="36">
        <v>0.14699999999999999</v>
      </c>
      <c r="AK41" s="36">
        <v>0.13100000000000001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</row>
    <row r="42" spans="1:63" customFormat="1" ht="15" x14ac:dyDescent="0.25">
      <c r="A42" s="5"/>
      <c r="B42" s="5" t="s">
        <v>45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1.6E-2</v>
      </c>
      <c r="S42" s="36">
        <v>3.1E-2</v>
      </c>
      <c r="T42" s="36">
        <v>4.7E-2</v>
      </c>
      <c r="U42" s="36">
        <v>5.7000000000000002E-2</v>
      </c>
      <c r="V42" s="36">
        <v>6.3E-2</v>
      </c>
      <c r="W42" s="36">
        <v>6.3E-2</v>
      </c>
      <c r="X42" s="36">
        <v>6.8000000000000005E-2</v>
      </c>
      <c r="Y42" s="36">
        <v>7.0999999999999994E-2</v>
      </c>
      <c r="Z42" s="36">
        <v>6.9000000000000006E-2</v>
      </c>
      <c r="AA42" s="36">
        <v>7.5999999999999998E-2</v>
      </c>
      <c r="AB42" s="36">
        <v>7.6999999999999999E-2</v>
      </c>
      <c r="AC42" s="36">
        <v>8.1000000000000003E-2</v>
      </c>
      <c r="AD42" s="36">
        <v>8.5999999999999993E-2</v>
      </c>
      <c r="AE42" s="36">
        <v>8.7999999999999995E-2</v>
      </c>
      <c r="AF42" s="36">
        <v>8.5000000000000006E-2</v>
      </c>
      <c r="AG42" s="36">
        <v>8.6999999999999994E-2</v>
      </c>
      <c r="AH42" s="36">
        <v>8.8999999999999996E-2</v>
      </c>
      <c r="AI42" s="36">
        <v>9.5000000000000001E-2</v>
      </c>
      <c r="AJ42" s="36">
        <v>9.5000000000000001E-2</v>
      </c>
      <c r="AK42" s="36">
        <v>0.104</v>
      </c>
      <c r="AL42" s="37">
        <v>0.10666666666666666</v>
      </c>
      <c r="AM42" s="37">
        <v>0.10933333333333332</v>
      </c>
      <c r="AN42" s="37">
        <v>0.11199999999999999</v>
      </c>
      <c r="AO42" s="37">
        <v>0.11466666666666665</v>
      </c>
      <c r="AP42" s="37">
        <v>0.11733333333333332</v>
      </c>
      <c r="AQ42" s="37">
        <v>0.12</v>
      </c>
      <c r="AR42" s="37">
        <v>0.11899999999999999</v>
      </c>
      <c r="AS42" s="37">
        <v>0.11799999999999999</v>
      </c>
      <c r="AT42" s="37">
        <v>0.11699999999999999</v>
      </c>
      <c r="AU42" s="37">
        <v>0.11599999999999999</v>
      </c>
      <c r="AV42" s="37">
        <v>0.11499999999999999</v>
      </c>
      <c r="AW42" s="37">
        <v>0.11399999999999999</v>
      </c>
      <c r="AX42" s="37">
        <v>0.11299999999999999</v>
      </c>
      <c r="AY42" s="37">
        <v>0.11199999999999999</v>
      </c>
      <c r="AZ42" s="37">
        <v>0.11099999999999999</v>
      </c>
      <c r="BA42" s="37">
        <v>0.11</v>
      </c>
      <c r="BB42" s="37">
        <v>0.11</v>
      </c>
      <c r="BC42" s="37">
        <v>0.11</v>
      </c>
      <c r="BD42" s="37">
        <v>0.11</v>
      </c>
      <c r="BE42" s="37">
        <v>0.11</v>
      </c>
      <c r="BF42" s="37">
        <v>0.11</v>
      </c>
      <c r="BG42" s="37">
        <v>0.11</v>
      </c>
      <c r="BH42" s="37">
        <v>0.11</v>
      </c>
      <c r="BI42" s="37">
        <v>0.11</v>
      </c>
      <c r="BJ42" s="37">
        <v>0.11</v>
      </c>
      <c r="BK42" s="37">
        <v>0.11</v>
      </c>
    </row>
    <row r="43" spans="1:63" customFormat="1" ht="15" x14ac:dyDescent="0.25">
      <c r="A43" s="5"/>
      <c r="B43" s="5" t="s">
        <v>120</v>
      </c>
      <c r="C43" s="36">
        <v>0.04</v>
      </c>
      <c r="D43" s="36">
        <v>4.3999999999999997E-2</v>
      </c>
      <c r="E43" s="36">
        <v>5.1999999999999998E-2</v>
      </c>
      <c r="F43" s="36">
        <v>5.8999999999999997E-2</v>
      </c>
      <c r="G43" s="36">
        <v>6.7000000000000004E-2</v>
      </c>
      <c r="H43" s="36">
        <v>7.3999999999999996E-2</v>
      </c>
      <c r="I43" s="36">
        <v>0.08</v>
      </c>
      <c r="J43" s="36">
        <v>0.1</v>
      </c>
      <c r="K43" s="36">
        <v>0.12</v>
      </c>
      <c r="L43" s="36">
        <v>0.13</v>
      </c>
      <c r="M43" s="36">
        <v>0.14000000000000001</v>
      </c>
      <c r="N43" s="36">
        <v>0.17</v>
      </c>
      <c r="O43" s="36">
        <v>0.2</v>
      </c>
      <c r="P43" s="36">
        <v>0.21</v>
      </c>
      <c r="Q43" s="36">
        <v>0.23</v>
      </c>
      <c r="R43" s="36">
        <v>0.193</v>
      </c>
      <c r="S43" s="36">
        <v>0.157</v>
      </c>
      <c r="T43" s="36">
        <v>0.12</v>
      </c>
      <c r="U43" s="36">
        <v>0.13800000000000001</v>
      </c>
      <c r="V43" s="36">
        <v>0.16200000000000001</v>
      </c>
      <c r="W43" s="36">
        <v>0.16200000000000001</v>
      </c>
      <c r="X43" s="36">
        <v>0.19</v>
      </c>
      <c r="Y43" s="36">
        <v>0.20399999999999999</v>
      </c>
      <c r="Z43" s="36">
        <v>0.21199999999999999</v>
      </c>
      <c r="AA43" s="36">
        <v>0.222</v>
      </c>
      <c r="AB43" s="36">
        <v>0.24199999999999999</v>
      </c>
      <c r="AC43" s="36">
        <v>0.254</v>
      </c>
      <c r="AD43" s="36">
        <v>0.25800000000000001</v>
      </c>
      <c r="AE43" s="36">
        <v>0.27600000000000002</v>
      </c>
      <c r="AF43" s="36">
        <v>0.28199999999999997</v>
      </c>
      <c r="AG43" s="36">
        <v>0.29199999999999998</v>
      </c>
      <c r="AH43" s="36">
        <v>0.29499999999999998</v>
      </c>
      <c r="AI43" s="36">
        <v>0.3</v>
      </c>
      <c r="AJ43" s="36">
        <v>0.312</v>
      </c>
      <c r="AK43" s="36">
        <v>0.32300000000000001</v>
      </c>
      <c r="AL43" s="37">
        <v>0.32416666666666666</v>
      </c>
      <c r="AM43" s="37">
        <v>0.32533333333333331</v>
      </c>
      <c r="AN43" s="37">
        <v>0.32649999999999996</v>
      </c>
      <c r="AO43" s="37">
        <v>0.32766666666666661</v>
      </c>
      <c r="AP43" s="37">
        <v>0.32883333333333326</v>
      </c>
      <c r="AQ43" s="37">
        <v>0.33</v>
      </c>
      <c r="AR43" s="37">
        <v>0.33100000000000002</v>
      </c>
      <c r="AS43" s="37">
        <v>0.33200000000000002</v>
      </c>
      <c r="AT43" s="37">
        <v>0.33300000000000002</v>
      </c>
      <c r="AU43" s="37">
        <v>0.33400000000000002</v>
      </c>
      <c r="AV43" s="37">
        <v>0.33500000000000002</v>
      </c>
      <c r="AW43" s="37">
        <v>0.33600000000000002</v>
      </c>
      <c r="AX43" s="37">
        <v>0.33700000000000002</v>
      </c>
      <c r="AY43" s="37">
        <v>0.33800000000000002</v>
      </c>
      <c r="AZ43" s="37">
        <v>0.33900000000000002</v>
      </c>
      <c r="BA43" s="37">
        <v>0.34</v>
      </c>
      <c r="BB43" s="37">
        <v>0.33600000000000002</v>
      </c>
      <c r="BC43" s="37">
        <v>0.33200000000000002</v>
      </c>
      <c r="BD43" s="37">
        <v>0.32800000000000001</v>
      </c>
      <c r="BE43" s="37">
        <v>0.32400000000000001</v>
      </c>
      <c r="BF43" s="37">
        <v>0.32</v>
      </c>
      <c r="BG43" s="37">
        <v>0.316</v>
      </c>
      <c r="BH43" s="37">
        <v>0.312</v>
      </c>
      <c r="BI43" s="37">
        <v>0.308</v>
      </c>
      <c r="BJ43" s="37">
        <v>0.30399999999999999</v>
      </c>
      <c r="BK43" s="37">
        <v>0.3</v>
      </c>
    </row>
    <row r="44" spans="1:63" customFormat="1" ht="15" x14ac:dyDescent="0.25">
      <c r="A44" s="5"/>
      <c r="B44" s="5" t="s">
        <v>46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1.6999999999999998E-2</v>
      </c>
      <c r="S44" s="36">
        <v>3.3999999999999996E-2</v>
      </c>
      <c r="T44" s="36">
        <v>5.0999999999999997E-2</v>
      </c>
      <c r="U44" s="36">
        <v>5.6000000000000001E-2</v>
      </c>
      <c r="V44" s="36">
        <v>6.4000000000000001E-2</v>
      </c>
      <c r="W44" s="36">
        <v>6.4000000000000001E-2</v>
      </c>
      <c r="X44" s="36">
        <v>7.1999999999999995E-2</v>
      </c>
      <c r="Y44" s="36">
        <v>7.6999999999999999E-2</v>
      </c>
      <c r="Z44" s="36">
        <v>7.3999999999999996E-2</v>
      </c>
      <c r="AA44" s="36">
        <v>8.5000000000000006E-2</v>
      </c>
      <c r="AB44" s="36">
        <v>9.1999999999999998E-2</v>
      </c>
      <c r="AC44" s="36">
        <v>0.09</v>
      </c>
      <c r="AD44" s="36">
        <v>9.5000000000000001E-2</v>
      </c>
      <c r="AE44" s="36">
        <v>9.5000000000000001E-2</v>
      </c>
      <c r="AF44" s="36">
        <v>9.9000000000000005E-2</v>
      </c>
      <c r="AG44" s="36">
        <v>0.10199999999999999</v>
      </c>
      <c r="AH44" s="36">
        <v>0.107</v>
      </c>
      <c r="AI44" s="36">
        <v>0.10199999999999999</v>
      </c>
      <c r="AJ44" s="36">
        <v>0.1</v>
      </c>
      <c r="AK44" s="36">
        <v>0.1</v>
      </c>
      <c r="AL44" s="37">
        <v>0.1</v>
      </c>
      <c r="AM44" s="37">
        <v>0.1</v>
      </c>
      <c r="AN44" s="37">
        <v>0.1</v>
      </c>
      <c r="AO44" s="37">
        <v>0.1</v>
      </c>
      <c r="AP44" s="37">
        <v>0.1</v>
      </c>
      <c r="AQ44" s="37">
        <v>0.1</v>
      </c>
      <c r="AR44" s="37">
        <v>0.1</v>
      </c>
      <c r="AS44" s="37">
        <v>0.1</v>
      </c>
      <c r="AT44" s="37">
        <v>0.1</v>
      </c>
      <c r="AU44" s="37">
        <v>0.1</v>
      </c>
      <c r="AV44" s="37">
        <v>0.1</v>
      </c>
      <c r="AW44" s="37">
        <v>0.1</v>
      </c>
      <c r="AX44" s="37">
        <v>0.1</v>
      </c>
      <c r="AY44" s="37">
        <v>0.1</v>
      </c>
      <c r="AZ44" s="37">
        <v>0.1</v>
      </c>
      <c r="BA44" s="37">
        <v>0.1</v>
      </c>
      <c r="BB44" s="37">
        <v>0.1</v>
      </c>
      <c r="BC44" s="37">
        <v>0.1</v>
      </c>
      <c r="BD44" s="37">
        <v>0.1</v>
      </c>
      <c r="BE44" s="37">
        <v>0.1</v>
      </c>
      <c r="BF44" s="37">
        <v>0.1</v>
      </c>
      <c r="BG44" s="37">
        <v>0.1</v>
      </c>
      <c r="BH44" s="37">
        <v>0.1</v>
      </c>
      <c r="BI44" s="37">
        <v>0.1</v>
      </c>
      <c r="BJ44" s="37">
        <v>0.1</v>
      </c>
      <c r="BK44" s="37">
        <v>0.1</v>
      </c>
    </row>
    <row r="45" spans="1:63" customFormat="1" ht="15" x14ac:dyDescent="0.25">
      <c r="A45" s="5"/>
      <c r="B45" s="5" t="s">
        <v>47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1E-3</v>
      </c>
      <c r="S45" s="36">
        <v>1E-3</v>
      </c>
      <c r="T45" s="36">
        <v>1E-3</v>
      </c>
      <c r="U45" s="36">
        <v>1E-3</v>
      </c>
      <c r="V45" s="36">
        <v>1E-3</v>
      </c>
      <c r="W45" s="36">
        <v>0</v>
      </c>
      <c r="X45" s="36">
        <v>0.01</v>
      </c>
      <c r="Y45" s="36">
        <v>1.4E-2</v>
      </c>
      <c r="Z45" s="36">
        <v>1.7999999999999999E-2</v>
      </c>
      <c r="AA45" s="36">
        <v>1.7000000000000001E-2</v>
      </c>
      <c r="AB45" s="36">
        <v>1.9E-2</v>
      </c>
      <c r="AC45" s="36">
        <v>1.9E-2</v>
      </c>
      <c r="AD45" s="36">
        <v>2.5999999999999999E-2</v>
      </c>
      <c r="AE45" s="36">
        <v>2.5999999999999999E-2</v>
      </c>
      <c r="AF45" s="36">
        <v>2.5999999999999999E-2</v>
      </c>
      <c r="AG45" s="36">
        <v>2.8000000000000001E-2</v>
      </c>
      <c r="AH45" s="36">
        <v>0.03</v>
      </c>
      <c r="AI45" s="36">
        <v>3.1E-2</v>
      </c>
      <c r="AJ45" s="36">
        <v>3.4000000000000002E-2</v>
      </c>
      <c r="AK45" s="36">
        <v>3.3000000000000002E-2</v>
      </c>
      <c r="AL45" s="37">
        <v>5.8333333333333334E-2</v>
      </c>
      <c r="AM45" s="37">
        <v>8.3666666666666667E-2</v>
      </c>
      <c r="AN45" s="37">
        <v>0.109</v>
      </c>
      <c r="AO45" s="37">
        <v>0.13433333333333333</v>
      </c>
      <c r="AP45" s="37">
        <v>0.15966666666666668</v>
      </c>
      <c r="AQ45" s="37">
        <v>0.185</v>
      </c>
      <c r="AR45" s="37">
        <v>0.1865</v>
      </c>
      <c r="AS45" s="37">
        <v>0.188</v>
      </c>
      <c r="AT45" s="37">
        <v>0.1895</v>
      </c>
      <c r="AU45" s="37">
        <v>0.191</v>
      </c>
      <c r="AV45" s="37">
        <v>0.1925</v>
      </c>
      <c r="AW45" s="37">
        <v>0.19400000000000001</v>
      </c>
      <c r="AX45" s="37">
        <v>0.19550000000000001</v>
      </c>
      <c r="AY45" s="37">
        <v>0.19700000000000001</v>
      </c>
      <c r="AZ45" s="37">
        <v>0.19850000000000001</v>
      </c>
      <c r="BA45" s="37">
        <v>0.2</v>
      </c>
      <c r="BB45" s="37">
        <v>0.20800000000000002</v>
      </c>
      <c r="BC45" s="37">
        <v>0.21600000000000003</v>
      </c>
      <c r="BD45" s="37">
        <v>0.22400000000000003</v>
      </c>
      <c r="BE45" s="37">
        <v>0.23200000000000004</v>
      </c>
      <c r="BF45" s="37">
        <v>0.24000000000000005</v>
      </c>
      <c r="BG45" s="37">
        <v>0.24800000000000005</v>
      </c>
      <c r="BH45" s="37">
        <v>0.25600000000000006</v>
      </c>
      <c r="BI45" s="37">
        <v>0.26400000000000007</v>
      </c>
      <c r="BJ45" s="37">
        <v>0.27200000000000008</v>
      </c>
      <c r="BK45" s="37">
        <v>0.28000000000000003</v>
      </c>
    </row>
    <row r="46" spans="1:63" customFormat="1" ht="15" x14ac:dyDescent="0.25">
      <c r="A46" s="5"/>
      <c r="B46" s="5" t="s">
        <v>40</v>
      </c>
      <c r="C46" s="36">
        <v>3.1E-2</v>
      </c>
      <c r="D46" s="36">
        <v>2.7E-2</v>
      </c>
      <c r="E46" s="36">
        <v>2.3E-2</v>
      </c>
      <c r="F46" s="36">
        <v>1.9E-2</v>
      </c>
      <c r="G46" s="36">
        <v>1.4999999999999999E-2</v>
      </c>
      <c r="H46" s="36">
        <v>1.0999999999999999E-2</v>
      </c>
      <c r="I46" s="36">
        <v>0.01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7.5999999999999998E-2</v>
      </c>
      <c r="S46" s="36">
        <v>0.153</v>
      </c>
      <c r="T46" s="36">
        <v>0.22900000000000001</v>
      </c>
      <c r="U46" s="36">
        <v>0.224</v>
      </c>
      <c r="V46" s="36">
        <v>0.219</v>
      </c>
      <c r="W46" s="36">
        <v>0.219</v>
      </c>
      <c r="X46" s="36">
        <v>0.214</v>
      </c>
      <c r="Y46" s="36">
        <v>0.21199999999999999</v>
      </c>
      <c r="Z46" s="36">
        <v>0.223</v>
      </c>
      <c r="AA46" s="36">
        <v>0.216</v>
      </c>
      <c r="AB46" s="36">
        <v>0.215</v>
      </c>
      <c r="AC46" s="36">
        <v>0.219</v>
      </c>
      <c r="AD46" s="36">
        <v>0.221</v>
      </c>
      <c r="AE46" s="36">
        <v>0.221</v>
      </c>
      <c r="AF46" s="36">
        <v>0.222</v>
      </c>
      <c r="AG46" s="36">
        <v>0.221</v>
      </c>
      <c r="AH46" s="36">
        <v>0.22700000000000001</v>
      </c>
      <c r="AI46" s="36">
        <v>0.23400000000000001</v>
      </c>
      <c r="AJ46" s="36">
        <v>0.23499999999999999</v>
      </c>
      <c r="AK46" s="36">
        <v>0.23300000000000001</v>
      </c>
      <c r="AL46" s="37">
        <v>0.31916666666666671</v>
      </c>
      <c r="AM46" s="37">
        <v>0.27433333333333337</v>
      </c>
      <c r="AN46" s="37">
        <v>0.22950000000000004</v>
      </c>
      <c r="AO46" s="37">
        <v>0.1846666666666667</v>
      </c>
      <c r="AP46" s="37">
        <v>0.13983333333333337</v>
      </c>
      <c r="AQ46" s="37">
        <v>9.5000000000000001E-2</v>
      </c>
      <c r="AR46" s="37">
        <v>9.4500000000000001E-2</v>
      </c>
      <c r="AS46" s="37">
        <v>9.4E-2</v>
      </c>
      <c r="AT46" s="37">
        <v>9.35E-2</v>
      </c>
      <c r="AU46" s="37">
        <v>9.2999999999999999E-2</v>
      </c>
      <c r="AV46" s="37">
        <v>9.2499999999999999E-2</v>
      </c>
      <c r="AW46" s="37">
        <v>9.1999999999999998E-2</v>
      </c>
      <c r="AX46" s="37">
        <v>9.1499999999999998E-2</v>
      </c>
      <c r="AY46" s="37">
        <v>9.0999999999999998E-2</v>
      </c>
      <c r="AZ46" s="37">
        <v>9.0499999999999997E-2</v>
      </c>
      <c r="BA46" s="37">
        <v>0.09</v>
      </c>
      <c r="BB46" s="37">
        <v>8.8999999999999996E-2</v>
      </c>
      <c r="BC46" s="37">
        <v>8.7999999999999995E-2</v>
      </c>
      <c r="BD46" s="37">
        <v>8.6999999999999994E-2</v>
      </c>
      <c r="BE46" s="37">
        <v>8.5999999999999993E-2</v>
      </c>
      <c r="BF46" s="37">
        <v>8.4999999999999992E-2</v>
      </c>
      <c r="BG46" s="37">
        <v>8.3999999999999991E-2</v>
      </c>
      <c r="BH46" s="37">
        <v>8.299999999999999E-2</v>
      </c>
      <c r="BI46" s="37">
        <v>8.199999999999999E-2</v>
      </c>
      <c r="BJ46" s="37">
        <v>8.0999999999999989E-2</v>
      </c>
      <c r="BK46" s="37">
        <v>0.08</v>
      </c>
    </row>
    <row r="47" spans="1:63" customFormat="1" ht="15" x14ac:dyDescent="0.25">
      <c r="A47" s="5"/>
      <c r="B47" s="5" t="s">
        <v>48</v>
      </c>
      <c r="C47" s="36">
        <v>0.09</v>
      </c>
      <c r="D47" s="36">
        <v>0.111</v>
      </c>
      <c r="E47" s="36">
        <v>0.129</v>
      </c>
      <c r="F47" s="36">
        <v>0.14799999999999999</v>
      </c>
      <c r="G47" s="36">
        <v>0.16600000000000001</v>
      </c>
      <c r="H47" s="36">
        <v>0.185</v>
      </c>
      <c r="I47" s="36">
        <v>0.22</v>
      </c>
      <c r="J47" s="36">
        <v>0.24</v>
      </c>
      <c r="K47" s="36">
        <v>0.24</v>
      </c>
      <c r="L47" s="36">
        <v>0.24</v>
      </c>
      <c r="M47" s="36">
        <v>0.25</v>
      </c>
      <c r="N47" s="36">
        <v>0.26</v>
      </c>
      <c r="O47" s="36">
        <v>0.26</v>
      </c>
      <c r="P47" s="36">
        <v>0.26</v>
      </c>
      <c r="Q47" s="36">
        <v>0.28000000000000003</v>
      </c>
      <c r="R47" s="36">
        <v>0.19</v>
      </c>
      <c r="S47" s="36">
        <v>9.9000000000000005E-2</v>
      </c>
      <c r="T47" s="36">
        <v>8.9999999999999993E-3</v>
      </c>
      <c r="U47" s="36">
        <v>8.9999999999999993E-3</v>
      </c>
      <c r="V47" s="36">
        <v>8.0000000000000002E-3</v>
      </c>
      <c r="W47" s="36">
        <v>8.0000000000000002E-3</v>
      </c>
      <c r="X47" s="36">
        <v>8.9999999999999993E-3</v>
      </c>
      <c r="Y47" s="36">
        <v>0.01</v>
      </c>
      <c r="Z47" s="36">
        <v>6.0000000000000001E-3</v>
      </c>
      <c r="AA47" s="36">
        <v>8.0000000000000002E-3</v>
      </c>
      <c r="AB47" s="36">
        <v>8.0000000000000002E-3</v>
      </c>
      <c r="AC47" s="36">
        <v>8.0000000000000002E-3</v>
      </c>
      <c r="AD47" s="36">
        <v>8.9999999999999993E-3</v>
      </c>
      <c r="AE47" s="36">
        <v>8.9999999999999993E-3</v>
      </c>
      <c r="AF47" s="36">
        <v>0.01</v>
      </c>
      <c r="AG47" s="36">
        <v>8.9999999999999993E-3</v>
      </c>
      <c r="AH47" s="36">
        <v>0.01</v>
      </c>
      <c r="AI47" s="36">
        <v>0.01</v>
      </c>
      <c r="AJ47" s="36">
        <v>8.9999999999999993E-3</v>
      </c>
      <c r="AK47" s="36">
        <v>8.9999999999999993E-3</v>
      </c>
      <c r="AL47" s="37">
        <v>1.5833333333333331E-2</v>
      </c>
      <c r="AM47" s="37">
        <v>2.2666666666666665E-2</v>
      </c>
      <c r="AN47" s="37">
        <v>2.9499999999999998E-2</v>
      </c>
      <c r="AO47" s="37">
        <v>3.6333333333333329E-2</v>
      </c>
      <c r="AP47" s="37">
        <v>4.3166666666666659E-2</v>
      </c>
      <c r="AQ47" s="37">
        <v>0.05</v>
      </c>
      <c r="AR47" s="37">
        <v>4.9000000000000002E-2</v>
      </c>
      <c r="AS47" s="37">
        <v>4.8000000000000001E-2</v>
      </c>
      <c r="AT47" s="37">
        <v>4.7E-2</v>
      </c>
      <c r="AU47" s="37">
        <v>4.5999999999999999E-2</v>
      </c>
      <c r="AV47" s="37">
        <v>4.4999999999999998E-2</v>
      </c>
      <c r="AW47" s="37">
        <v>4.3999999999999997E-2</v>
      </c>
      <c r="AX47" s="37">
        <v>4.2999999999999997E-2</v>
      </c>
      <c r="AY47" s="37">
        <v>4.1999999999999996E-2</v>
      </c>
      <c r="AZ47" s="37">
        <v>4.0999999999999995E-2</v>
      </c>
      <c r="BA47" s="37">
        <v>0.04</v>
      </c>
      <c r="BB47" s="37">
        <v>3.95E-2</v>
      </c>
      <c r="BC47" s="37">
        <v>3.9E-2</v>
      </c>
      <c r="BD47" s="37">
        <v>3.85E-2</v>
      </c>
      <c r="BE47" s="37">
        <v>3.7999999999999999E-2</v>
      </c>
      <c r="BF47" s="37">
        <v>3.7499999999999999E-2</v>
      </c>
      <c r="BG47" s="37">
        <v>3.6999999999999998E-2</v>
      </c>
      <c r="BH47" s="37">
        <v>3.6499999999999998E-2</v>
      </c>
      <c r="BI47" s="37">
        <v>3.5999999999999997E-2</v>
      </c>
      <c r="BJ47" s="37">
        <v>3.5499999999999997E-2</v>
      </c>
      <c r="BK47" s="37">
        <v>3.5000000000000003E-2</v>
      </c>
    </row>
    <row r="48" spans="1:63" customFormat="1" ht="15" x14ac:dyDescent="0.25">
      <c r="A48" s="5"/>
      <c r="B48" s="5" t="s">
        <v>49</v>
      </c>
      <c r="C48" s="36">
        <v>3.6999999999999998E-2</v>
      </c>
      <c r="D48" s="36">
        <v>4.3999999999999997E-2</v>
      </c>
      <c r="E48" s="36">
        <v>5.1999999999999998E-2</v>
      </c>
      <c r="F48" s="36">
        <v>5.8999999999999997E-2</v>
      </c>
      <c r="G48" s="36">
        <v>6.7000000000000004E-2</v>
      </c>
      <c r="H48" s="36">
        <v>7.3999999999999996E-2</v>
      </c>
      <c r="I48" s="36">
        <v>7.0000000000000007E-2</v>
      </c>
      <c r="J48" s="36">
        <v>7.0000000000000007E-2</v>
      </c>
      <c r="K48" s="36">
        <v>0.06</v>
      </c>
      <c r="L48" s="36">
        <v>0.06</v>
      </c>
      <c r="M48" s="36">
        <v>0.06</v>
      </c>
      <c r="N48" s="36">
        <v>0.05</v>
      </c>
      <c r="O48" s="36">
        <v>0.05</v>
      </c>
      <c r="P48" s="36">
        <v>0.05</v>
      </c>
      <c r="Q48" s="36">
        <v>0.05</v>
      </c>
      <c r="R48" s="36">
        <v>3.9E-2</v>
      </c>
      <c r="S48" s="36">
        <v>2.8000000000000001E-2</v>
      </c>
      <c r="T48" s="36">
        <v>1.7999999999999999E-2</v>
      </c>
      <c r="U48" s="36">
        <v>1.7999999999999999E-2</v>
      </c>
      <c r="V48" s="36">
        <v>1.7999999999999999E-2</v>
      </c>
      <c r="W48" s="36">
        <v>1.7999999999999999E-2</v>
      </c>
      <c r="X48" s="36">
        <v>1.7000000000000001E-2</v>
      </c>
      <c r="Y48" s="36">
        <v>1.6E-2</v>
      </c>
      <c r="Z48" s="36">
        <v>1.7999999999999999E-2</v>
      </c>
      <c r="AA48" s="36">
        <v>1.7000000000000001E-2</v>
      </c>
      <c r="AB48" s="36">
        <v>1.7999999999999999E-2</v>
      </c>
      <c r="AC48" s="36">
        <v>1.7000000000000001E-2</v>
      </c>
      <c r="AD48" s="36">
        <v>1.7999999999999999E-2</v>
      </c>
      <c r="AE48" s="36">
        <v>1.4999999999999999E-2</v>
      </c>
      <c r="AF48" s="36">
        <v>1.6E-2</v>
      </c>
      <c r="AG48" s="36">
        <v>1.4999999999999999E-2</v>
      </c>
      <c r="AH48" s="36">
        <v>1.7000000000000001E-2</v>
      </c>
      <c r="AI48" s="36">
        <v>1.7000000000000001E-2</v>
      </c>
      <c r="AJ48" s="36">
        <v>1.7000000000000001E-2</v>
      </c>
      <c r="AK48" s="36">
        <v>1.7999999999999999E-2</v>
      </c>
      <c r="AL48" s="37">
        <v>1.9999999999999997E-2</v>
      </c>
      <c r="AM48" s="37">
        <v>2.1999999999999999E-2</v>
      </c>
      <c r="AN48" s="37">
        <v>2.4E-2</v>
      </c>
      <c r="AO48" s="37">
        <v>2.6000000000000002E-2</v>
      </c>
      <c r="AP48" s="37">
        <v>2.8000000000000004E-2</v>
      </c>
      <c r="AQ48" s="37">
        <v>0.03</v>
      </c>
      <c r="AR48" s="37">
        <v>0.03</v>
      </c>
      <c r="AS48" s="37">
        <v>0.03</v>
      </c>
      <c r="AT48" s="37">
        <v>0.03</v>
      </c>
      <c r="AU48" s="37">
        <v>0.03</v>
      </c>
      <c r="AV48" s="37">
        <v>0.03</v>
      </c>
      <c r="AW48" s="37">
        <v>0.03</v>
      </c>
      <c r="AX48" s="37">
        <v>0.03</v>
      </c>
      <c r="AY48" s="37">
        <v>0.03</v>
      </c>
      <c r="AZ48" s="37">
        <v>0.03</v>
      </c>
      <c r="BA48" s="37">
        <v>0.03</v>
      </c>
      <c r="BB48" s="37">
        <v>2.9499999999999998E-2</v>
      </c>
      <c r="BC48" s="37">
        <v>2.8999999999999998E-2</v>
      </c>
      <c r="BD48" s="37">
        <v>2.8499999999999998E-2</v>
      </c>
      <c r="BE48" s="37">
        <v>2.7999999999999997E-2</v>
      </c>
      <c r="BF48" s="37">
        <v>2.7499999999999997E-2</v>
      </c>
      <c r="BG48" s="37">
        <v>2.6999999999999996E-2</v>
      </c>
      <c r="BH48" s="37">
        <v>2.6499999999999996E-2</v>
      </c>
      <c r="BI48" s="37">
        <v>2.5999999999999995E-2</v>
      </c>
      <c r="BJ48" s="37">
        <v>2.5499999999999995E-2</v>
      </c>
      <c r="BK48" s="37">
        <v>2.5000000000000001E-2</v>
      </c>
    </row>
    <row r="49" spans="1:63" customFormat="1" ht="15" x14ac:dyDescent="0.25">
      <c r="A49" s="5"/>
      <c r="B49" s="5" t="s">
        <v>50</v>
      </c>
      <c r="C49" s="36">
        <v>6.0000000000000001E-3</v>
      </c>
      <c r="D49" s="36">
        <v>7.0000000000000001E-3</v>
      </c>
      <c r="E49" s="36">
        <v>8.9999999999999993E-3</v>
      </c>
      <c r="F49" s="36">
        <v>0.01</v>
      </c>
      <c r="G49" s="36">
        <v>1.0999999999999999E-2</v>
      </c>
      <c r="H49" s="36">
        <v>1.2E-2</v>
      </c>
      <c r="I49" s="36">
        <v>0.01</v>
      </c>
      <c r="J49" s="36">
        <v>0.01</v>
      </c>
      <c r="K49" s="36">
        <v>0.02</v>
      </c>
      <c r="L49" s="36">
        <v>0.02</v>
      </c>
      <c r="M49" s="36">
        <v>0.02</v>
      </c>
      <c r="N49" s="36">
        <v>0.02</v>
      </c>
      <c r="O49" s="36">
        <v>0.02</v>
      </c>
      <c r="P49" s="36">
        <v>0.01</v>
      </c>
      <c r="Q49" s="36">
        <v>0.02</v>
      </c>
      <c r="R49" s="36">
        <v>0.02</v>
      </c>
      <c r="S49" s="36">
        <v>1.9E-2</v>
      </c>
      <c r="T49" s="36">
        <v>1.9E-2</v>
      </c>
      <c r="U49" s="36">
        <v>1.9E-2</v>
      </c>
      <c r="V49" s="36">
        <v>2.1000000000000001E-2</v>
      </c>
      <c r="W49" s="36">
        <v>2.1000000000000001E-2</v>
      </c>
      <c r="X49" s="36">
        <v>2.5999999999999999E-2</v>
      </c>
      <c r="Y49" s="36">
        <v>2.4E-2</v>
      </c>
      <c r="Z49" s="36">
        <v>2.5000000000000001E-2</v>
      </c>
      <c r="AA49" s="36">
        <v>2.5999999999999999E-2</v>
      </c>
      <c r="AB49" s="36">
        <v>2.1000000000000001E-2</v>
      </c>
      <c r="AC49" s="36">
        <v>1.9E-2</v>
      </c>
      <c r="AD49" s="36">
        <v>1.7000000000000001E-2</v>
      </c>
      <c r="AE49" s="36">
        <v>0.02</v>
      </c>
      <c r="AF49" s="36">
        <v>2.1000000000000001E-2</v>
      </c>
      <c r="AG49" s="36">
        <v>0.02</v>
      </c>
      <c r="AH49" s="36">
        <v>2.1000000000000001E-2</v>
      </c>
      <c r="AI49" s="36">
        <v>1.9E-2</v>
      </c>
      <c r="AJ49" s="36">
        <v>1.9E-2</v>
      </c>
      <c r="AK49" s="36">
        <v>0.02</v>
      </c>
      <c r="AL49" s="37">
        <v>2.5000000000000001E-2</v>
      </c>
      <c r="AM49" s="37">
        <v>3.0000000000000002E-2</v>
      </c>
      <c r="AN49" s="37">
        <v>3.5000000000000003E-2</v>
      </c>
      <c r="AO49" s="37">
        <v>0.04</v>
      </c>
      <c r="AP49" s="37">
        <v>4.4999999999999998E-2</v>
      </c>
      <c r="AQ49" s="37">
        <v>0.05</v>
      </c>
      <c r="AR49" s="37">
        <v>0.05</v>
      </c>
      <c r="AS49" s="37">
        <v>0.05</v>
      </c>
      <c r="AT49" s="37">
        <v>0.05</v>
      </c>
      <c r="AU49" s="37">
        <v>0.05</v>
      </c>
      <c r="AV49" s="37">
        <v>0.05</v>
      </c>
      <c r="AW49" s="37">
        <v>0.05</v>
      </c>
      <c r="AX49" s="37">
        <v>0.05</v>
      </c>
      <c r="AY49" s="37">
        <v>0.05</v>
      </c>
      <c r="AZ49" s="37">
        <v>0.05</v>
      </c>
      <c r="BA49" s="37">
        <v>0.05</v>
      </c>
      <c r="BB49" s="37">
        <v>4.9000000000000002E-2</v>
      </c>
      <c r="BC49" s="37">
        <v>4.8000000000000001E-2</v>
      </c>
      <c r="BD49" s="37">
        <v>4.7E-2</v>
      </c>
      <c r="BE49" s="37">
        <v>4.5999999999999999E-2</v>
      </c>
      <c r="BF49" s="37">
        <v>4.4999999999999998E-2</v>
      </c>
      <c r="BG49" s="37">
        <v>4.3999999999999997E-2</v>
      </c>
      <c r="BH49" s="37">
        <v>4.2999999999999997E-2</v>
      </c>
      <c r="BI49" s="37">
        <v>4.1999999999999996E-2</v>
      </c>
      <c r="BJ49" s="37">
        <v>4.0999999999999995E-2</v>
      </c>
      <c r="BK49" s="37">
        <v>0.04</v>
      </c>
    </row>
    <row r="50" spans="1:63" customFormat="1" ht="15" x14ac:dyDescent="0.25">
      <c r="A50" s="15"/>
      <c r="B50" s="15" t="s">
        <v>51</v>
      </c>
      <c r="C50" s="34">
        <v>1.2E-2</v>
      </c>
      <c r="D50" s="34">
        <v>1.4999999999999999E-2</v>
      </c>
      <c r="E50" s="34">
        <v>1.7000000000000001E-2</v>
      </c>
      <c r="F50" s="34">
        <v>1.9E-2</v>
      </c>
      <c r="G50" s="34">
        <v>2.1999999999999999E-2</v>
      </c>
      <c r="H50" s="34">
        <v>2.4E-2</v>
      </c>
      <c r="I50" s="34">
        <v>0.03</v>
      </c>
      <c r="J50" s="34">
        <v>0.03</v>
      </c>
      <c r="K50" s="34">
        <v>0.03</v>
      </c>
      <c r="L50" s="34">
        <v>0.03</v>
      </c>
      <c r="M50" s="34">
        <v>0.03</v>
      </c>
      <c r="N50" s="34">
        <v>0.03</v>
      </c>
      <c r="O50" s="34">
        <v>0.03</v>
      </c>
      <c r="P50" s="34">
        <v>0.03</v>
      </c>
      <c r="Q50" s="34">
        <v>0.03</v>
      </c>
      <c r="R50" s="34">
        <v>2.5999999999999999E-2</v>
      </c>
      <c r="S50" s="34">
        <v>2.1999999999999999E-2</v>
      </c>
      <c r="T50" s="34">
        <v>1.7999999999999999E-2</v>
      </c>
      <c r="U50" s="34">
        <v>1.9E-2</v>
      </c>
      <c r="V50" s="34">
        <v>1.6E-2</v>
      </c>
      <c r="W50" s="34">
        <v>1.6E-2</v>
      </c>
      <c r="X50" s="34">
        <v>1.7999999999999999E-2</v>
      </c>
      <c r="Y50" s="34">
        <v>1.7000000000000001E-2</v>
      </c>
      <c r="Z50" s="34">
        <v>1.4999999999999999E-2</v>
      </c>
      <c r="AA50" s="34">
        <v>1.4999999999999999E-2</v>
      </c>
      <c r="AB50" s="34">
        <v>1.4E-2</v>
      </c>
      <c r="AC50" s="34">
        <v>1.4E-2</v>
      </c>
      <c r="AD50" s="34">
        <v>1.4999999999999999E-2</v>
      </c>
      <c r="AE50" s="34">
        <v>1.6E-2</v>
      </c>
      <c r="AF50" s="34">
        <v>1.6E-2</v>
      </c>
      <c r="AG50" s="34">
        <v>1.6E-2</v>
      </c>
      <c r="AH50" s="34">
        <v>1.2999999999999999E-2</v>
      </c>
      <c r="AI50" s="34">
        <v>1.4E-2</v>
      </c>
      <c r="AJ50" s="34">
        <v>1.7000000000000001E-2</v>
      </c>
      <c r="AK50" s="34">
        <v>1.7000000000000001E-2</v>
      </c>
      <c r="AL50" s="38">
        <v>2.0833333333333336E-2</v>
      </c>
      <c r="AM50" s="38">
        <v>2.466666666666667E-2</v>
      </c>
      <c r="AN50" s="38">
        <v>2.8500000000000004E-2</v>
      </c>
      <c r="AO50" s="38">
        <v>3.2333333333333339E-2</v>
      </c>
      <c r="AP50" s="38">
        <v>3.6166666666666673E-2</v>
      </c>
      <c r="AQ50" s="38">
        <v>0.04</v>
      </c>
      <c r="AR50" s="38">
        <v>0.04</v>
      </c>
      <c r="AS50" s="38">
        <v>0.04</v>
      </c>
      <c r="AT50" s="38">
        <v>0.04</v>
      </c>
      <c r="AU50" s="38">
        <v>0.04</v>
      </c>
      <c r="AV50" s="38">
        <v>0.04</v>
      </c>
      <c r="AW50" s="38">
        <v>0.04</v>
      </c>
      <c r="AX50" s="38">
        <v>0.04</v>
      </c>
      <c r="AY50" s="38">
        <v>0.04</v>
      </c>
      <c r="AZ50" s="38">
        <v>0.04</v>
      </c>
      <c r="BA50" s="38">
        <v>0.04</v>
      </c>
      <c r="BB50" s="38">
        <v>3.9E-2</v>
      </c>
      <c r="BC50" s="38">
        <v>3.7999999999999999E-2</v>
      </c>
      <c r="BD50" s="38">
        <v>3.6999999999999998E-2</v>
      </c>
      <c r="BE50" s="38">
        <v>3.5999999999999997E-2</v>
      </c>
      <c r="BF50" s="38">
        <v>3.4999999999999996E-2</v>
      </c>
      <c r="BG50" s="38">
        <v>3.3999999999999996E-2</v>
      </c>
      <c r="BH50" s="38">
        <v>3.2999999999999995E-2</v>
      </c>
      <c r="BI50" s="38">
        <v>3.1999999999999994E-2</v>
      </c>
      <c r="BJ50" s="38">
        <v>3.0999999999999993E-2</v>
      </c>
      <c r="BK50" s="38">
        <v>0.03</v>
      </c>
    </row>
    <row r="51" spans="1:63" customFormat="1" ht="15" x14ac:dyDescent="0.25">
      <c r="A51" s="5" t="s">
        <v>125</v>
      </c>
      <c r="B51" s="5" t="s">
        <v>42</v>
      </c>
      <c r="C51" s="36">
        <v>0.192</v>
      </c>
      <c r="D51" s="36">
        <v>0.18099999999999999</v>
      </c>
      <c r="E51" s="36">
        <v>0.16900000000000001</v>
      </c>
      <c r="F51" s="36">
        <v>0.158</v>
      </c>
      <c r="G51" s="36">
        <v>0.14599999999999999</v>
      </c>
      <c r="H51" s="36">
        <v>0.13500000000000001</v>
      </c>
      <c r="I51" s="36">
        <v>0.12</v>
      </c>
      <c r="J51" s="36">
        <v>0.11</v>
      </c>
      <c r="K51" s="36">
        <v>0.1</v>
      </c>
      <c r="L51" s="36">
        <v>0.1</v>
      </c>
      <c r="M51" s="36">
        <v>0.09</v>
      </c>
      <c r="N51" s="36">
        <v>0.08</v>
      </c>
      <c r="O51" s="36">
        <v>7.0000000000000007E-2</v>
      </c>
      <c r="P51" s="36">
        <v>7.0000000000000007E-2</v>
      </c>
      <c r="Q51" s="36">
        <v>0.05</v>
      </c>
      <c r="R51" s="36">
        <v>6.7000000000000004E-2</v>
      </c>
      <c r="S51" s="36">
        <v>8.5000000000000006E-2</v>
      </c>
      <c r="T51" s="36">
        <v>0.10199999999999999</v>
      </c>
      <c r="U51" s="36">
        <v>9.0999999999999998E-2</v>
      </c>
      <c r="V51" s="36">
        <v>7.5999999999999998E-2</v>
      </c>
      <c r="W51" s="36">
        <v>7.5999999999999998E-2</v>
      </c>
      <c r="X51" s="36">
        <v>5.6000000000000001E-2</v>
      </c>
      <c r="Y51" s="36">
        <v>5.5E-2</v>
      </c>
      <c r="Z51" s="36">
        <v>5.7000000000000002E-2</v>
      </c>
      <c r="AA51" s="36">
        <v>4.9000000000000002E-2</v>
      </c>
      <c r="AB51" s="36">
        <v>4.3999999999999997E-2</v>
      </c>
      <c r="AC51" s="36">
        <v>3.1E-2</v>
      </c>
      <c r="AD51" s="36">
        <v>2.5000000000000001E-2</v>
      </c>
      <c r="AE51" s="36">
        <v>0.02</v>
      </c>
      <c r="AF51" s="36">
        <v>1.7999999999999999E-2</v>
      </c>
      <c r="AG51" s="36">
        <v>1.6E-2</v>
      </c>
      <c r="AH51" s="36">
        <v>1.4E-2</v>
      </c>
      <c r="AI51" s="36">
        <v>1.2E-2</v>
      </c>
      <c r="AJ51" s="36">
        <v>0.01</v>
      </c>
      <c r="AK51" s="36">
        <v>8.9999999999999993E-3</v>
      </c>
      <c r="AL51" s="37">
        <v>7.4999999999999997E-3</v>
      </c>
      <c r="AM51" s="37">
        <v>6.0000000000000001E-3</v>
      </c>
      <c r="AN51" s="37">
        <v>4.5000000000000005E-3</v>
      </c>
      <c r="AO51" s="37">
        <v>3.0000000000000009E-3</v>
      </c>
      <c r="AP51" s="37">
        <v>1.5000000000000011E-3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</row>
    <row r="52" spans="1:63" customFormat="1" ht="15" x14ac:dyDescent="0.25">
      <c r="A52" s="5"/>
      <c r="B52" s="5" t="s">
        <v>43</v>
      </c>
      <c r="C52" s="36">
        <v>0.192</v>
      </c>
      <c r="D52" s="36">
        <v>0.18099999999999999</v>
      </c>
      <c r="E52" s="36">
        <v>0.16900000000000001</v>
      </c>
      <c r="F52" s="36">
        <v>0.158</v>
      </c>
      <c r="G52" s="36">
        <v>0.14599999999999999</v>
      </c>
      <c r="H52" s="36">
        <v>0.13500000000000001</v>
      </c>
      <c r="I52" s="36">
        <v>0.12</v>
      </c>
      <c r="J52" s="36">
        <v>0.11</v>
      </c>
      <c r="K52" s="36">
        <v>0.1</v>
      </c>
      <c r="L52" s="36">
        <v>0.1</v>
      </c>
      <c r="M52" s="36">
        <v>0.09</v>
      </c>
      <c r="N52" s="36">
        <v>0.08</v>
      </c>
      <c r="O52" s="36">
        <v>7.0000000000000007E-2</v>
      </c>
      <c r="P52" s="36">
        <v>7.0000000000000007E-2</v>
      </c>
      <c r="Q52" s="36">
        <v>0.05</v>
      </c>
      <c r="R52" s="36">
        <v>3.7999999999999999E-2</v>
      </c>
      <c r="S52" s="36">
        <v>2.5000000000000001E-2</v>
      </c>
      <c r="T52" s="36">
        <v>1.2999999999999999E-2</v>
      </c>
      <c r="U52" s="36">
        <v>8.9999999999999993E-3</v>
      </c>
      <c r="V52" s="36">
        <v>1.0999999999999999E-2</v>
      </c>
      <c r="W52" s="36">
        <v>1.0999999999999999E-2</v>
      </c>
      <c r="X52" s="36">
        <v>1.0999999999999999E-2</v>
      </c>
      <c r="Y52" s="36">
        <v>7.0000000000000001E-3</v>
      </c>
      <c r="Z52" s="36">
        <v>0.01</v>
      </c>
      <c r="AA52" s="36">
        <v>3.0000000000000001E-3</v>
      </c>
      <c r="AB52" s="36">
        <v>4.0000000000000001E-3</v>
      </c>
      <c r="AC52" s="36">
        <v>4.0000000000000001E-3</v>
      </c>
      <c r="AD52" s="36">
        <v>6.0000000000000001E-3</v>
      </c>
      <c r="AE52" s="36">
        <v>7.0000000000000001E-3</v>
      </c>
      <c r="AF52" s="36">
        <v>6.0000000000000001E-3</v>
      </c>
      <c r="AG52" s="36">
        <v>6.0000000000000001E-3</v>
      </c>
      <c r="AH52" s="36">
        <v>5.0000000000000001E-3</v>
      </c>
      <c r="AI52" s="36">
        <v>6.0000000000000001E-3</v>
      </c>
      <c r="AJ52" s="36">
        <v>5.0000000000000001E-3</v>
      </c>
      <c r="AK52" s="36">
        <v>5.0000000000000001E-3</v>
      </c>
      <c r="AL52" s="37">
        <v>4.1666666666666666E-3</v>
      </c>
      <c r="AM52" s="37">
        <v>3.3333333333333331E-3</v>
      </c>
      <c r="AN52" s="37">
        <v>2.4999999999999996E-3</v>
      </c>
      <c r="AO52" s="37">
        <v>1.6666666666666661E-3</v>
      </c>
      <c r="AP52" s="37">
        <v>8.3333333333333274E-4</v>
      </c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</row>
    <row r="53" spans="1:63" customFormat="1" ht="15" x14ac:dyDescent="0.25">
      <c r="A53" s="5"/>
      <c r="B53" s="5" t="s">
        <v>44</v>
      </c>
      <c r="C53" s="36">
        <v>0.4</v>
      </c>
      <c r="D53" s="36">
        <v>0.39</v>
      </c>
      <c r="E53" s="36">
        <v>0.38</v>
      </c>
      <c r="F53" s="36">
        <v>0.37</v>
      </c>
      <c r="G53" s="36">
        <v>0.36</v>
      </c>
      <c r="H53" s="36">
        <v>0.35</v>
      </c>
      <c r="I53" s="36">
        <v>0.34</v>
      </c>
      <c r="J53" s="36">
        <v>0.33</v>
      </c>
      <c r="K53" s="36">
        <v>0.33</v>
      </c>
      <c r="L53" s="36">
        <v>0.32</v>
      </c>
      <c r="M53" s="36">
        <v>0.32</v>
      </c>
      <c r="N53" s="36">
        <v>0.31</v>
      </c>
      <c r="O53" s="36">
        <v>0.3</v>
      </c>
      <c r="P53" s="36">
        <v>0.3</v>
      </c>
      <c r="Q53" s="36">
        <v>0.28999999999999998</v>
      </c>
      <c r="R53" s="36">
        <v>0.27600000000000002</v>
      </c>
      <c r="S53" s="36">
        <v>0.26300000000000001</v>
      </c>
      <c r="T53" s="36">
        <v>0.249</v>
      </c>
      <c r="U53" s="36">
        <v>0.23499999999999999</v>
      </c>
      <c r="V53" s="36">
        <v>0.216</v>
      </c>
      <c r="W53" s="36">
        <v>0.216</v>
      </c>
      <c r="X53" s="36">
        <v>0.20300000000000001</v>
      </c>
      <c r="Y53" s="36">
        <v>0.192</v>
      </c>
      <c r="Z53" s="36">
        <v>0.189</v>
      </c>
      <c r="AA53" s="36">
        <v>0.187</v>
      </c>
      <c r="AB53" s="36">
        <v>0.17</v>
      </c>
      <c r="AC53" s="36">
        <v>0.16200000000000001</v>
      </c>
      <c r="AD53" s="36">
        <v>0.14099999999999999</v>
      </c>
      <c r="AE53" s="36">
        <v>0.109</v>
      </c>
      <c r="AF53" s="36">
        <v>0.109</v>
      </c>
      <c r="AG53" s="36">
        <v>9.5000000000000001E-2</v>
      </c>
      <c r="AH53" s="36">
        <v>9.0999999999999998E-2</v>
      </c>
      <c r="AI53" s="36">
        <v>0.09</v>
      </c>
      <c r="AJ53" s="36">
        <v>7.4999999999999997E-2</v>
      </c>
      <c r="AK53" s="36">
        <v>5.8999999999999997E-2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</row>
    <row r="54" spans="1:63" customFormat="1" ht="15" x14ac:dyDescent="0.25">
      <c r="A54" s="5"/>
      <c r="B54" s="5" t="s">
        <v>45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1.6999999999999998E-2</v>
      </c>
      <c r="S54" s="36">
        <v>3.3999999999999996E-2</v>
      </c>
      <c r="T54" s="36">
        <v>5.0999999999999997E-2</v>
      </c>
      <c r="U54" s="36">
        <v>7.3999999999999996E-2</v>
      </c>
      <c r="V54" s="36">
        <v>8.4000000000000005E-2</v>
      </c>
      <c r="W54" s="36">
        <v>8.4000000000000005E-2</v>
      </c>
      <c r="X54" s="36">
        <v>9.2999999999999999E-2</v>
      </c>
      <c r="Y54" s="36">
        <v>9.5000000000000001E-2</v>
      </c>
      <c r="Z54" s="36">
        <v>8.1000000000000003E-2</v>
      </c>
      <c r="AA54" s="36">
        <v>9.7000000000000003E-2</v>
      </c>
      <c r="AB54" s="36">
        <v>0.1</v>
      </c>
      <c r="AC54" s="36">
        <v>9.9000000000000005E-2</v>
      </c>
      <c r="AD54" s="36">
        <v>0.106</v>
      </c>
      <c r="AE54" s="36">
        <v>0.11799999999999999</v>
      </c>
      <c r="AF54" s="36">
        <v>0.11899999999999999</v>
      </c>
      <c r="AG54" s="36">
        <v>0.124</v>
      </c>
      <c r="AH54" s="36">
        <v>0.108</v>
      </c>
      <c r="AI54" s="36">
        <v>0.104</v>
      </c>
      <c r="AJ54" s="36">
        <v>0.108</v>
      </c>
      <c r="AK54" s="36">
        <v>0.106</v>
      </c>
      <c r="AL54" s="37">
        <v>0.10833333333333334</v>
      </c>
      <c r="AM54" s="37">
        <v>0.11066666666666666</v>
      </c>
      <c r="AN54" s="37">
        <v>0.11299999999999999</v>
      </c>
      <c r="AO54" s="37">
        <v>0.11533333333333332</v>
      </c>
      <c r="AP54" s="37">
        <v>0.11766666666666664</v>
      </c>
      <c r="AQ54" s="37">
        <v>0.12</v>
      </c>
      <c r="AR54" s="37">
        <v>0.11899999999999999</v>
      </c>
      <c r="AS54" s="37">
        <v>0.11799999999999999</v>
      </c>
      <c r="AT54" s="37">
        <v>0.11699999999999999</v>
      </c>
      <c r="AU54" s="37">
        <v>0.11599999999999999</v>
      </c>
      <c r="AV54" s="37">
        <v>0.11499999999999999</v>
      </c>
      <c r="AW54" s="37">
        <v>0.11399999999999999</v>
      </c>
      <c r="AX54" s="37">
        <v>0.11299999999999999</v>
      </c>
      <c r="AY54" s="37">
        <v>0.11199999999999999</v>
      </c>
      <c r="AZ54" s="37">
        <v>0.11099999999999999</v>
      </c>
      <c r="BA54" s="37">
        <v>0.11</v>
      </c>
      <c r="BB54" s="37">
        <v>0.11</v>
      </c>
      <c r="BC54" s="37">
        <v>0.11</v>
      </c>
      <c r="BD54" s="37">
        <v>0.11</v>
      </c>
      <c r="BE54" s="37">
        <v>0.11</v>
      </c>
      <c r="BF54" s="37">
        <v>0.11</v>
      </c>
      <c r="BG54" s="37">
        <v>0.11</v>
      </c>
      <c r="BH54" s="37">
        <v>0.11</v>
      </c>
      <c r="BI54" s="37">
        <v>0.11</v>
      </c>
      <c r="BJ54" s="37">
        <v>0.11</v>
      </c>
      <c r="BK54" s="37">
        <v>0.11</v>
      </c>
    </row>
    <row r="55" spans="1:63" customFormat="1" ht="15" x14ac:dyDescent="0.25">
      <c r="A55" s="5"/>
      <c r="B55" s="5" t="s">
        <v>120</v>
      </c>
      <c r="C55" s="36">
        <v>0.04</v>
      </c>
      <c r="D55" s="36">
        <v>4.3999999999999997E-2</v>
      </c>
      <c r="E55" s="36">
        <v>5.1999999999999998E-2</v>
      </c>
      <c r="F55" s="36">
        <v>5.8999999999999997E-2</v>
      </c>
      <c r="G55" s="36">
        <v>6.7000000000000004E-2</v>
      </c>
      <c r="H55" s="36">
        <v>7.3999999999999996E-2</v>
      </c>
      <c r="I55" s="36">
        <v>0.08</v>
      </c>
      <c r="J55" s="36">
        <v>0.1</v>
      </c>
      <c r="K55" s="36">
        <v>0.12</v>
      </c>
      <c r="L55" s="36">
        <v>0.13</v>
      </c>
      <c r="M55" s="36">
        <v>0.14000000000000001</v>
      </c>
      <c r="N55" s="36">
        <v>0.17</v>
      </c>
      <c r="O55" s="36">
        <v>0.2</v>
      </c>
      <c r="P55" s="36">
        <v>0.21</v>
      </c>
      <c r="Q55" s="36">
        <v>0.23</v>
      </c>
      <c r="R55" s="36">
        <v>0.19</v>
      </c>
      <c r="S55" s="36">
        <v>0.15</v>
      </c>
      <c r="T55" s="36">
        <v>0.11</v>
      </c>
      <c r="U55" s="36">
        <v>0.13</v>
      </c>
      <c r="V55" s="36">
        <v>0.14299999999999999</v>
      </c>
      <c r="W55" s="36">
        <v>0.14299999999999999</v>
      </c>
      <c r="X55" s="36">
        <v>0.14499999999999999</v>
      </c>
      <c r="Y55" s="36">
        <v>0.16600000000000001</v>
      </c>
      <c r="Z55" s="36">
        <v>0.182</v>
      </c>
      <c r="AA55" s="36">
        <v>0.17100000000000001</v>
      </c>
      <c r="AB55" s="36">
        <v>0.17100000000000001</v>
      </c>
      <c r="AC55" s="36">
        <v>0.183</v>
      </c>
      <c r="AD55" s="36">
        <v>0.20399999999999999</v>
      </c>
      <c r="AE55" s="36">
        <v>0.215</v>
      </c>
      <c r="AF55" s="36">
        <v>0.224</v>
      </c>
      <c r="AG55" s="36">
        <v>0.23</v>
      </c>
      <c r="AH55" s="36">
        <v>0.23799999999999999</v>
      </c>
      <c r="AI55" s="36">
        <v>0.24399999999999999</v>
      </c>
      <c r="AJ55" s="36">
        <v>0.26600000000000001</v>
      </c>
      <c r="AK55" s="36">
        <v>0.24399999999999999</v>
      </c>
      <c r="AL55" s="37">
        <v>0.2583333333333333</v>
      </c>
      <c r="AM55" s="37">
        <v>0.27266666666666661</v>
      </c>
      <c r="AN55" s="37">
        <v>0.28699999999999992</v>
      </c>
      <c r="AO55" s="37">
        <v>0.30133333333333323</v>
      </c>
      <c r="AP55" s="37">
        <v>0.31566666666666654</v>
      </c>
      <c r="AQ55" s="37">
        <v>0.33</v>
      </c>
      <c r="AR55" s="37">
        <v>0.33100000000000002</v>
      </c>
      <c r="AS55" s="37">
        <v>0.33200000000000002</v>
      </c>
      <c r="AT55" s="37">
        <v>0.33300000000000002</v>
      </c>
      <c r="AU55" s="37">
        <v>0.33400000000000002</v>
      </c>
      <c r="AV55" s="37">
        <v>0.33500000000000002</v>
      </c>
      <c r="AW55" s="37">
        <v>0.33600000000000002</v>
      </c>
      <c r="AX55" s="37">
        <v>0.33700000000000002</v>
      </c>
      <c r="AY55" s="37">
        <v>0.33800000000000002</v>
      </c>
      <c r="AZ55" s="37">
        <v>0.33900000000000002</v>
      </c>
      <c r="BA55" s="37">
        <v>0.34</v>
      </c>
      <c r="BB55" s="37">
        <v>0.33600000000000002</v>
      </c>
      <c r="BC55" s="37">
        <v>0.33200000000000002</v>
      </c>
      <c r="BD55" s="37">
        <v>0.32800000000000001</v>
      </c>
      <c r="BE55" s="37">
        <v>0.32400000000000001</v>
      </c>
      <c r="BF55" s="37">
        <v>0.32</v>
      </c>
      <c r="BG55" s="37">
        <v>0.316</v>
      </c>
      <c r="BH55" s="37">
        <v>0.312</v>
      </c>
      <c r="BI55" s="37">
        <v>0.308</v>
      </c>
      <c r="BJ55" s="37">
        <v>0.30399999999999999</v>
      </c>
      <c r="BK55" s="37">
        <v>0.3</v>
      </c>
    </row>
    <row r="56" spans="1:63" customFormat="1" ht="15" x14ac:dyDescent="0.25">
      <c r="A56" s="5"/>
      <c r="B56" s="5" t="s">
        <v>46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1.1999999999999999E-2</v>
      </c>
      <c r="S56" s="36">
        <v>2.3999999999999997E-2</v>
      </c>
      <c r="T56" s="36">
        <v>3.5999999999999997E-2</v>
      </c>
      <c r="U56" s="36">
        <v>3.3000000000000002E-2</v>
      </c>
      <c r="V56" s="36">
        <v>0.04</v>
      </c>
      <c r="W56" s="36">
        <v>0.04</v>
      </c>
      <c r="X56" s="36">
        <v>0.05</v>
      </c>
      <c r="Y56" s="36">
        <v>5.7000000000000002E-2</v>
      </c>
      <c r="Z56" s="36">
        <v>6.3E-2</v>
      </c>
      <c r="AA56" s="36">
        <v>7.0999999999999994E-2</v>
      </c>
      <c r="AB56" s="36">
        <v>0.08</v>
      </c>
      <c r="AC56" s="36">
        <v>8.4000000000000005E-2</v>
      </c>
      <c r="AD56" s="36">
        <v>0.10199999999999999</v>
      </c>
      <c r="AE56" s="36">
        <v>0.114</v>
      </c>
      <c r="AF56" s="36">
        <v>0.115</v>
      </c>
      <c r="AG56" s="36">
        <v>0.108</v>
      </c>
      <c r="AH56" s="36">
        <v>0.11700000000000001</v>
      </c>
      <c r="AI56" s="36">
        <v>0.114</v>
      </c>
      <c r="AJ56" s="36">
        <v>0.11600000000000001</v>
      </c>
      <c r="AK56" s="36">
        <v>0.122</v>
      </c>
      <c r="AL56" s="37">
        <v>0.11833333333333333</v>
      </c>
      <c r="AM56" s="37">
        <v>0.11466666666666667</v>
      </c>
      <c r="AN56" s="37">
        <v>0.111</v>
      </c>
      <c r="AO56" s="37">
        <v>0.10733333333333334</v>
      </c>
      <c r="AP56" s="37">
        <v>0.10366666666666667</v>
      </c>
      <c r="AQ56" s="37">
        <v>0.1</v>
      </c>
      <c r="AR56" s="37">
        <v>0.1</v>
      </c>
      <c r="AS56" s="37">
        <v>0.1</v>
      </c>
      <c r="AT56" s="37">
        <v>0.1</v>
      </c>
      <c r="AU56" s="37">
        <v>0.1</v>
      </c>
      <c r="AV56" s="37">
        <v>0.1</v>
      </c>
      <c r="AW56" s="37">
        <v>0.1</v>
      </c>
      <c r="AX56" s="37">
        <v>0.1</v>
      </c>
      <c r="AY56" s="37">
        <v>0.1</v>
      </c>
      <c r="AZ56" s="37">
        <v>0.1</v>
      </c>
      <c r="BA56" s="37">
        <v>0.1</v>
      </c>
      <c r="BB56" s="37">
        <v>0.1</v>
      </c>
      <c r="BC56" s="37">
        <v>0.1</v>
      </c>
      <c r="BD56" s="37">
        <v>0.1</v>
      </c>
      <c r="BE56" s="37">
        <v>0.1</v>
      </c>
      <c r="BF56" s="37">
        <v>0.1</v>
      </c>
      <c r="BG56" s="37">
        <v>0.1</v>
      </c>
      <c r="BH56" s="37">
        <v>0.1</v>
      </c>
      <c r="BI56" s="37">
        <v>0.1</v>
      </c>
      <c r="BJ56" s="37">
        <v>0.1</v>
      </c>
      <c r="BK56" s="37">
        <v>0.1</v>
      </c>
    </row>
    <row r="57" spans="1:63" customFormat="1" ht="15" x14ac:dyDescent="0.25">
      <c r="A57" s="5"/>
      <c r="B57" s="5" t="s">
        <v>47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1E-3</v>
      </c>
      <c r="S57" s="36">
        <v>1E-3</v>
      </c>
      <c r="T57" s="36">
        <v>1E-3</v>
      </c>
      <c r="U57" s="36">
        <v>0</v>
      </c>
      <c r="V57" s="36">
        <v>0</v>
      </c>
      <c r="W57" s="36">
        <v>0</v>
      </c>
      <c r="X57" s="36">
        <v>1.4999999999999999E-2</v>
      </c>
      <c r="Y57" s="36">
        <v>1.7000000000000001E-2</v>
      </c>
      <c r="Z57" s="36">
        <v>2.8000000000000001E-2</v>
      </c>
      <c r="AA57" s="36">
        <v>2.4E-2</v>
      </c>
      <c r="AB57" s="36">
        <v>2.9000000000000001E-2</v>
      </c>
      <c r="AC57" s="36">
        <v>3.5999999999999997E-2</v>
      </c>
      <c r="AD57" s="36">
        <v>3.3000000000000002E-2</v>
      </c>
      <c r="AE57" s="36">
        <v>3.2000000000000001E-2</v>
      </c>
      <c r="AF57" s="36">
        <v>3.7999999999999999E-2</v>
      </c>
      <c r="AG57" s="36">
        <v>4.9000000000000002E-2</v>
      </c>
      <c r="AH57" s="36">
        <v>5.1999999999999998E-2</v>
      </c>
      <c r="AI57" s="36">
        <v>5.2999999999999999E-2</v>
      </c>
      <c r="AJ57" s="36">
        <v>5.3999999999999999E-2</v>
      </c>
      <c r="AK57" s="36">
        <v>5.8000000000000003E-2</v>
      </c>
      <c r="AL57" s="37">
        <v>7.9166666666666663E-2</v>
      </c>
      <c r="AM57" s="37">
        <v>0.10033333333333333</v>
      </c>
      <c r="AN57" s="37">
        <v>0.1215</v>
      </c>
      <c r="AO57" s="37">
        <v>0.14266666666666666</v>
      </c>
      <c r="AP57" s="37">
        <v>0.16383333333333333</v>
      </c>
      <c r="AQ57" s="37">
        <v>0.185</v>
      </c>
      <c r="AR57" s="37">
        <v>0.1865</v>
      </c>
      <c r="AS57" s="37">
        <v>0.188</v>
      </c>
      <c r="AT57" s="37">
        <v>0.1895</v>
      </c>
      <c r="AU57" s="37">
        <v>0.191</v>
      </c>
      <c r="AV57" s="37">
        <v>0.1925</v>
      </c>
      <c r="AW57" s="37">
        <v>0.19400000000000001</v>
      </c>
      <c r="AX57" s="37">
        <v>0.19550000000000001</v>
      </c>
      <c r="AY57" s="37">
        <v>0.19700000000000001</v>
      </c>
      <c r="AZ57" s="37">
        <v>0.19850000000000001</v>
      </c>
      <c r="BA57" s="37">
        <v>0.2</v>
      </c>
      <c r="BB57" s="37">
        <v>0.20800000000000002</v>
      </c>
      <c r="BC57" s="37">
        <v>0.21600000000000003</v>
      </c>
      <c r="BD57" s="37">
        <v>0.22400000000000003</v>
      </c>
      <c r="BE57" s="37">
        <v>0.23200000000000004</v>
      </c>
      <c r="BF57" s="37">
        <v>0.24000000000000005</v>
      </c>
      <c r="BG57" s="37">
        <v>0.24800000000000005</v>
      </c>
      <c r="BH57" s="37">
        <v>0.25600000000000006</v>
      </c>
      <c r="BI57" s="37">
        <v>0.26400000000000007</v>
      </c>
      <c r="BJ57" s="37">
        <v>0.27200000000000008</v>
      </c>
      <c r="BK57" s="37">
        <v>0.28000000000000003</v>
      </c>
    </row>
    <row r="58" spans="1:63" customFormat="1" ht="15" x14ac:dyDescent="0.25">
      <c r="A58" s="5"/>
      <c r="B58" s="5" t="s">
        <v>40</v>
      </c>
      <c r="C58" s="36">
        <v>3.1E-2</v>
      </c>
      <c r="D58" s="36">
        <v>2.7E-2</v>
      </c>
      <c r="E58" s="36">
        <v>2.3E-2</v>
      </c>
      <c r="F58" s="36">
        <v>1.9E-2</v>
      </c>
      <c r="G58" s="36">
        <v>1.4999999999999999E-2</v>
      </c>
      <c r="H58" s="36">
        <v>1.0999999999999999E-2</v>
      </c>
      <c r="I58" s="36">
        <v>0.01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0.114</v>
      </c>
      <c r="S58" s="36">
        <v>0.22900000000000001</v>
      </c>
      <c r="T58" s="36">
        <v>0.34300000000000003</v>
      </c>
      <c r="U58" s="36">
        <v>0.32500000000000001</v>
      </c>
      <c r="V58" s="36">
        <v>0.31900000000000001</v>
      </c>
      <c r="W58" s="36">
        <v>0.31900000000000001</v>
      </c>
      <c r="X58" s="36">
        <v>0.30099999999999999</v>
      </c>
      <c r="Y58" s="36">
        <v>0.29499999999999998</v>
      </c>
      <c r="Z58" s="36">
        <v>0.27600000000000002</v>
      </c>
      <c r="AA58" s="36">
        <v>0.29299999999999998</v>
      </c>
      <c r="AB58" s="36">
        <v>0.29499999999999998</v>
      </c>
      <c r="AC58" s="36">
        <v>0.28199999999999997</v>
      </c>
      <c r="AD58" s="36">
        <v>0.27200000000000002</v>
      </c>
      <c r="AE58" s="36">
        <v>0.29199999999999998</v>
      </c>
      <c r="AF58" s="36">
        <v>0.27700000000000002</v>
      </c>
      <c r="AG58" s="36">
        <v>0.28000000000000003</v>
      </c>
      <c r="AH58" s="36">
        <v>0.29099999999999998</v>
      </c>
      <c r="AI58" s="36">
        <v>0.29499999999999998</v>
      </c>
      <c r="AJ58" s="36">
        <v>0.29599999999999999</v>
      </c>
      <c r="AK58" s="36">
        <v>0.30299999999999999</v>
      </c>
      <c r="AL58" s="37">
        <v>0.3175</v>
      </c>
      <c r="AM58" s="37">
        <v>0.27300000000000002</v>
      </c>
      <c r="AN58" s="37">
        <v>0.22850000000000004</v>
      </c>
      <c r="AO58" s="37">
        <v>0.18400000000000005</v>
      </c>
      <c r="AP58" s="37">
        <v>0.13950000000000007</v>
      </c>
      <c r="AQ58" s="37">
        <v>9.5000000000000001E-2</v>
      </c>
      <c r="AR58" s="37">
        <v>9.4500000000000001E-2</v>
      </c>
      <c r="AS58" s="37">
        <v>9.4E-2</v>
      </c>
      <c r="AT58" s="37">
        <v>9.35E-2</v>
      </c>
      <c r="AU58" s="37">
        <v>9.2999999999999999E-2</v>
      </c>
      <c r="AV58" s="37">
        <v>9.2499999999999999E-2</v>
      </c>
      <c r="AW58" s="37">
        <v>9.1999999999999998E-2</v>
      </c>
      <c r="AX58" s="37">
        <v>9.1499999999999998E-2</v>
      </c>
      <c r="AY58" s="37">
        <v>9.0999999999999998E-2</v>
      </c>
      <c r="AZ58" s="37">
        <v>9.0499999999999997E-2</v>
      </c>
      <c r="BA58" s="37">
        <v>0.09</v>
      </c>
      <c r="BB58" s="37">
        <v>8.8999999999999996E-2</v>
      </c>
      <c r="BC58" s="37">
        <v>8.7999999999999995E-2</v>
      </c>
      <c r="BD58" s="37">
        <v>8.6999999999999994E-2</v>
      </c>
      <c r="BE58" s="37">
        <v>8.5999999999999993E-2</v>
      </c>
      <c r="BF58" s="37">
        <v>8.4999999999999992E-2</v>
      </c>
      <c r="BG58" s="37">
        <v>8.3999999999999991E-2</v>
      </c>
      <c r="BH58" s="37">
        <v>8.299999999999999E-2</v>
      </c>
      <c r="BI58" s="37">
        <v>8.199999999999999E-2</v>
      </c>
      <c r="BJ58" s="37">
        <v>8.0999999999999989E-2</v>
      </c>
      <c r="BK58" s="37">
        <v>0.08</v>
      </c>
    </row>
    <row r="59" spans="1:63" customFormat="1" ht="15" x14ac:dyDescent="0.25">
      <c r="A59" s="5"/>
      <c r="B59" s="5" t="s">
        <v>48</v>
      </c>
      <c r="C59" s="36">
        <v>0.09</v>
      </c>
      <c r="D59" s="36">
        <v>0.111</v>
      </c>
      <c r="E59" s="36">
        <v>0.129</v>
      </c>
      <c r="F59" s="36">
        <v>0.14799999999999999</v>
      </c>
      <c r="G59" s="36">
        <v>0.16600000000000001</v>
      </c>
      <c r="H59" s="36">
        <v>0.185</v>
      </c>
      <c r="I59" s="36">
        <v>0.22</v>
      </c>
      <c r="J59" s="36">
        <v>0.24</v>
      </c>
      <c r="K59" s="36">
        <v>0.24</v>
      </c>
      <c r="L59" s="36">
        <v>0.24</v>
      </c>
      <c r="M59" s="36">
        <v>0.25</v>
      </c>
      <c r="N59" s="36">
        <v>0.26</v>
      </c>
      <c r="O59" s="36">
        <v>0.26</v>
      </c>
      <c r="P59" s="36">
        <v>0.26</v>
      </c>
      <c r="Q59" s="36">
        <v>0.28000000000000003</v>
      </c>
      <c r="R59" s="36">
        <v>0.189</v>
      </c>
      <c r="S59" s="36">
        <v>9.8000000000000004E-2</v>
      </c>
      <c r="T59" s="36">
        <v>8.0000000000000002E-3</v>
      </c>
      <c r="U59" s="36">
        <v>0.01</v>
      </c>
      <c r="V59" s="36">
        <v>0.01</v>
      </c>
      <c r="W59" s="36">
        <v>0.01</v>
      </c>
      <c r="X59" s="36">
        <v>0.01</v>
      </c>
      <c r="Y59" s="36">
        <v>1.0999999999999999E-2</v>
      </c>
      <c r="Z59" s="36">
        <v>1.6E-2</v>
      </c>
      <c r="AA59" s="36">
        <v>8.0000000000000002E-3</v>
      </c>
      <c r="AB59" s="36">
        <v>8.0000000000000002E-3</v>
      </c>
      <c r="AC59" s="36">
        <v>8.0000000000000002E-3</v>
      </c>
      <c r="AD59" s="36">
        <v>1.7999999999999999E-2</v>
      </c>
      <c r="AE59" s="36">
        <v>1.7999999999999999E-2</v>
      </c>
      <c r="AF59" s="36">
        <v>2.1000000000000001E-2</v>
      </c>
      <c r="AG59" s="36">
        <v>2.1999999999999999E-2</v>
      </c>
      <c r="AH59" s="36">
        <v>2.1999999999999999E-2</v>
      </c>
      <c r="AI59" s="36">
        <v>2.1000000000000001E-2</v>
      </c>
      <c r="AJ59" s="36">
        <v>8.0000000000000002E-3</v>
      </c>
      <c r="AK59" s="36">
        <v>2.9000000000000001E-2</v>
      </c>
      <c r="AL59" s="37">
        <v>3.2500000000000001E-2</v>
      </c>
      <c r="AM59" s="37">
        <v>3.6000000000000004E-2</v>
      </c>
      <c r="AN59" s="37">
        <v>3.9500000000000007E-2</v>
      </c>
      <c r="AO59" s="37">
        <v>4.300000000000001E-2</v>
      </c>
      <c r="AP59" s="37">
        <v>4.6500000000000014E-2</v>
      </c>
      <c r="AQ59" s="37">
        <v>0.05</v>
      </c>
      <c r="AR59" s="37">
        <v>4.9000000000000002E-2</v>
      </c>
      <c r="AS59" s="37">
        <v>4.8000000000000001E-2</v>
      </c>
      <c r="AT59" s="37">
        <v>4.7E-2</v>
      </c>
      <c r="AU59" s="37">
        <v>4.5999999999999999E-2</v>
      </c>
      <c r="AV59" s="37">
        <v>4.4999999999999998E-2</v>
      </c>
      <c r="AW59" s="37">
        <v>4.3999999999999997E-2</v>
      </c>
      <c r="AX59" s="37">
        <v>4.2999999999999997E-2</v>
      </c>
      <c r="AY59" s="37">
        <v>4.1999999999999996E-2</v>
      </c>
      <c r="AZ59" s="37">
        <v>4.0999999999999995E-2</v>
      </c>
      <c r="BA59" s="37">
        <v>0.04</v>
      </c>
      <c r="BB59" s="37">
        <v>3.95E-2</v>
      </c>
      <c r="BC59" s="37">
        <v>3.9E-2</v>
      </c>
      <c r="BD59" s="37">
        <v>3.85E-2</v>
      </c>
      <c r="BE59" s="37">
        <v>3.7999999999999999E-2</v>
      </c>
      <c r="BF59" s="37">
        <v>3.7499999999999999E-2</v>
      </c>
      <c r="BG59" s="37">
        <v>3.6999999999999998E-2</v>
      </c>
      <c r="BH59" s="37">
        <v>3.6499999999999998E-2</v>
      </c>
      <c r="BI59" s="37">
        <v>3.5999999999999997E-2</v>
      </c>
      <c r="BJ59" s="37">
        <v>3.5499999999999997E-2</v>
      </c>
      <c r="BK59" s="37">
        <v>3.5000000000000003E-2</v>
      </c>
    </row>
    <row r="60" spans="1:63" customFormat="1" ht="15" x14ac:dyDescent="0.25">
      <c r="A60" s="5"/>
      <c r="B60" s="5" t="s">
        <v>49</v>
      </c>
      <c r="C60" s="36">
        <v>3.6999999999999998E-2</v>
      </c>
      <c r="D60" s="36">
        <v>4.3999999999999997E-2</v>
      </c>
      <c r="E60" s="36">
        <v>5.1999999999999998E-2</v>
      </c>
      <c r="F60" s="36">
        <v>5.8999999999999997E-2</v>
      </c>
      <c r="G60" s="36">
        <v>6.7000000000000004E-2</v>
      </c>
      <c r="H60" s="36">
        <v>7.3999999999999996E-2</v>
      </c>
      <c r="I60" s="36">
        <v>7.0000000000000007E-2</v>
      </c>
      <c r="J60" s="36">
        <v>7.0000000000000007E-2</v>
      </c>
      <c r="K60" s="36">
        <v>0.06</v>
      </c>
      <c r="L60" s="36">
        <v>0.06</v>
      </c>
      <c r="M60" s="36">
        <v>0.06</v>
      </c>
      <c r="N60" s="36">
        <v>0.05</v>
      </c>
      <c r="O60" s="36">
        <v>0.05</v>
      </c>
      <c r="P60" s="36">
        <v>0.05</v>
      </c>
      <c r="Q60" s="36">
        <v>0.05</v>
      </c>
      <c r="R60" s="36">
        <v>4.3999999999999997E-2</v>
      </c>
      <c r="S60" s="36">
        <v>3.6999999999999998E-2</v>
      </c>
      <c r="T60" s="36">
        <v>3.1E-2</v>
      </c>
      <c r="U60" s="36">
        <v>3.9E-2</v>
      </c>
      <c r="V60" s="36">
        <v>4.3999999999999997E-2</v>
      </c>
      <c r="W60" s="36">
        <v>4.3999999999999997E-2</v>
      </c>
      <c r="X60" s="36">
        <v>4.3999999999999997E-2</v>
      </c>
      <c r="Y60" s="36">
        <v>4.4999999999999998E-2</v>
      </c>
      <c r="Z60" s="36">
        <v>4.2999999999999997E-2</v>
      </c>
      <c r="AA60" s="36">
        <v>3.9E-2</v>
      </c>
      <c r="AB60" s="36">
        <v>4.2000000000000003E-2</v>
      </c>
      <c r="AC60" s="36">
        <v>3.5999999999999997E-2</v>
      </c>
      <c r="AD60" s="36">
        <v>3.4000000000000002E-2</v>
      </c>
      <c r="AE60" s="36">
        <v>2.8000000000000001E-2</v>
      </c>
      <c r="AF60" s="36">
        <v>2.8000000000000001E-2</v>
      </c>
      <c r="AG60" s="36">
        <v>2.8000000000000001E-2</v>
      </c>
      <c r="AH60" s="36">
        <v>2.1999999999999999E-2</v>
      </c>
      <c r="AI60" s="36">
        <v>1.7000000000000001E-2</v>
      </c>
      <c r="AJ60" s="36">
        <v>0.02</v>
      </c>
      <c r="AK60" s="36">
        <v>2.3E-2</v>
      </c>
      <c r="AL60" s="37">
        <v>2.4166666666666666E-2</v>
      </c>
      <c r="AM60" s="37">
        <v>2.5333333333333333E-2</v>
      </c>
      <c r="AN60" s="37">
        <v>2.6499999999999999E-2</v>
      </c>
      <c r="AO60" s="37">
        <v>2.7666666666666666E-2</v>
      </c>
      <c r="AP60" s="37">
        <v>2.8833333333333332E-2</v>
      </c>
      <c r="AQ60" s="37">
        <v>0.03</v>
      </c>
      <c r="AR60" s="37">
        <v>0.03</v>
      </c>
      <c r="AS60" s="37">
        <v>0.03</v>
      </c>
      <c r="AT60" s="37">
        <v>0.03</v>
      </c>
      <c r="AU60" s="37">
        <v>0.03</v>
      </c>
      <c r="AV60" s="37">
        <v>0.03</v>
      </c>
      <c r="AW60" s="37">
        <v>0.03</v>
      </c>
      <c r="AX60" s="37">
        <v>0.03</v>
      </c>
      <c r="AY60" s="37">
        <v>0.03</v>
      </c>
      <c r="AZ60" s="37">
        <v>0.03</v>
      </c>
      <c r="BA60" s="37">
        <v>0.03</v>
      </c>
      <c r="BB60" s="37">
        <v>2.9499999999999998E-2</v>
      </c>
      <c r="BC60" s="37">
        <v>2.8999999999999998E-2</v>
      </c>
      <c r="BD60" s="37">
        <v>2.8499999999999998E-2</v>
      </c>
      <c r="BE60" s="37">
        <v>2.7999999999999997E-2</v>
      </c>
      <c r="BF60" s="37">
        <v>2.7499999999999997E-2</v>
      </c>
      <c r="BG60" s="37">
        <v>2.6999999999999996E-2</v>
      </c>
      <c r="BH60" s="37">
        <v>2.6499999999999996E-2</v>
      </c>
      <c r="BI60" s="37">
        <v>2.5999999999999995E-2</v>
      </c>
      <c r="BJ60" s="37">
        <v>2.5499999999999995E-2</v>
      </c>
      <c r="BK60" s="37">
        <v>2.5000000000000001E-2</v>
      </c>
    </row>
    <row r="61" spans="1:63" customFormat="1" ht="15" x14ac:dyDescent="0.25">
      <c r="A61" s="5"/>
      <c r="B61" s="5" t="s">
        <v>50</v>
      </c>
      <c r="C61" s="36">
        <v>6.0000000000000001E-3</v>
      </c>
      <c r="D61" s="36">
        <v>7.0000000000000001E-3</v>
      </c>
      <c r="E61" s="36">
        <v>8.9999999999999993E-3</v>
      </c>
      <c r="F61" s="36">
        <v>0.01</v>
      </c>
      <c r="G61" s="36">
        <v>1.0999999999999999E-2</v>
      </c>
      <c r="H61" s="36">
        <v>1.2E-2</v>
      </c>
      <c r="I61" s="36">
        <v>0.01</v>
      </c>
      <c r="J61" s="36">
        <v>0.01</v>
      </c>
      <c r="K61" s="36">
        <v>0.02</v>
      </c>
      <c r="L61" s="36">
        <v>0.02</v>
      </c>
      <c r="M61" s="36">
        <v>0.02</v>
      </c>
      <c r="N61" s="36">
        <v>0.02</v>
      </c>
      <c r="O61" s="36">
        <v>0.02</v>
      </c>
      <c r="P61" s="36">
        <v>0.01</v>
      </c>
      <c r="Q61" s="36">
        <v>0.02</v>
      </c>
      <c r="R61" s="36">
        <v>2.4E-2</v>
      </c>
      <c r="S61" s="36">
        <v>2.7E-2</v>
      </c>
      <c r="T61" s="36">
        <v>3.1E-2</v>
      </c>
      <c r="U61" s="36">
        <v>2.9000000000000001E-2</v>
      </c>
      <c r="V61" s="36">
        <v>3.5999999999999997E-2</v>
      </c>
      <c r="W61" s="36">
        <v>3.5999999999999997E-2</v>
      </c>
      <c r="X61" s="36">
        <v>4.8000000000000001E-2</v>
      </c>
      <c r="Y61" s="36">
        <v>3.6999999999999998E-2</v>
      </c>
      <c r="Z61" s="36">
        <v>2.5000000000000001E-2</v>
      </c>
      <c r="AA61" s="36">
        <v>3.2000000000000001E-2</v>
      </c>
      <c r="AB61" s="36">
        <v>3.4000000000000002E-2</v>
      </c>
      <c r="AC61" s="36">
        <v>3.6999999999999998E-2</v>
      </c>
      <c r="AD61" s="36">
        <v>3.5999999999999997E-2</v>
      </c>
      <c r="AE61" s="36">
        <v>2.5000000000000001E-2</v>
      </c>
      <c r="AF61" s="36">
        <v>2.7E-2</v>
      </c>
      <c r="AG61" s="36">
        <v>2.7E-2</v>
      </c>
      <c r="AH61" s="36">
        <v>2.8000000000000001E-2</v>
      </c>
      <c r="AI61" s="36">
        <v>2.8000000000000001E-2</v>
      </c>
      <c r="AJ61" s="36">
        <v>2.5000000000000001E-2</v>
      </c>
      <c r="AK61" s="36">
        <v>2.3E-2</v>
      </c>
      <c r="AL61" s="37">
        <v>2.75E-2</v>
      </c>
      <c r="AM61" s="37">
        <v>3.2000000000000001E-2</v>
      </c>
      <c r="AN61" s="37">
        <v>3.6500000000000005E-2</v>
      </c>
      <c r="AO61" s="37">
        <v>4.1000000000000009E-2</v>
      </c>
      <c r="AP61" s="37">
        <v>4.5500000000000013E-2</v>
      </c>
      <c r="AQ61" s="37">
        <v>0.05</v>
      </c>
      <c r="AR61" s="37">
        <v>0.05</v>
      </c>
      <c r="AS61" s="37">
        <v>0.05</v>
      </c>
      <c r="AT61" s="37">
        <v>0.05</v>
      </c>
      <c r="AU61" s="37">
        <v>0.05</v>
      </c>
      <c r="AV61" s="37">
        <v>0.05</v>
      </c>
      <c r="AW61" s="37">
        <v>0.05</v>
      </c>
      <c r="AX61" s="37">
        <v>0.05</v>
      </c>
      <c r="AY61" s="37">
        <v>0.05</v>
      </c>
      <c r="AZ61" s="37">
        <v>0.05</v>
      </c>
      <c r="BA61" s="37">
        <v>0.05</v>
      </c>
      <c r="BB61" s="37">
        <v>4.9000000000000002E-2</v>
      </c>
      <c r="BC61" s="37">
        <v>4.8000000000000001E-2</v>
      </c>
      <c r="BD61" s="37">
        <v>4.7E-2</v>
      </c>
      <c r="BE61" s="37">
        <v>4.5999999999999999E-2</v>
      </c>
      <c r="BF61" s="37">
        <v>4.4999999999999998E-2</v>
      </c>
      <c r="BG61" s="37">
        <v>4.3999999999999997E-2</v>
      </c>
      <c r="BH61" s="37">
        <v>4.2999999999999997E-2</v>
      </c>
      <c r="BI61" s="37">
        <v>4.1999999999999996E-2</v>
      </c>
      <c r="BJ61" s="37">
        <v>4.0999999999999995E-2</v>
      </c>
      <c r="BK61" s="37">
        <v>0.04</v>
      </c>
    </row>
    <row r="62" spans="1:63" customFormat="1" ht="15" x14ac:dyDescent="0.25">
      <c r="A62" s="15"/>
      <c r="B62" s="15" t="s">
        <v>51</v>
      </c>
      <c r="C62" s="34">
        <v>1.2E-2</v>
      </c>
      <c r="D62" s="34">
        <v>1.4999999999999999E-2</v>
      </c>
      <c r="E62" s="34">
        <v>1.7000000000000001E-2</v>
      </c>
      <c r="F62" s="34">
        <v>1.9E-2</v>
      </c>
      <c r="G62" s="34">
        <v>2.1999999999999999E-2</v>
      </c>
      <c r="H62" s="34">
        <v>2.4E-2</v>
      </c>
      <c r="I62" s="34">
        <v>0.03</v>
      </c>
      <c r="J62" s="34">
        <v>0.03</v>
      </c>
      <c r="K62" s="34">
        <v>0.03</v>
      </c>
      <c r="L62" s="34">
        <v>0.03</v>
      </c>
      <c r="M62" s="34">
        <v>0.03</v>
      </c>
      <c r="N62" s="34">
        <v>0.03</v>
      </c>
      <c r="O62" s="34">
        <v>0.03</v>
      </c>
      <c r="P62" s="34">
        <v>0.03</v>
      </c>
      <c r="Q62" s="34">
        <v>0.03</v>
      </c>
      <c r="R62" s="34">
        <v>2.8000000000000001E-2</v>
      </c>
      <c r="S62" s="34">
        <v>2.7E-2</v>
      </c>
      <c r="T62" s="34">
        <v>2.5000000000000001E-2</v>
      </c>
      <c r="U62" s="34">
        <v>2.5000000000000001E-2</v>
      </c>
      <c r="V62" s="34">
        <v>2.1000000000000001E-2</v>
      </c>
      <c r="W62" s="34">
        <v>2.1000000000000001E-2</v>
      </c>
      <c r="X62" s="34">
        <v>2.4E-2</v>
      </c>
      <c r="Y62" s="34">
        <v>2.3E-2</v>
      </c>
      <c r="Z62" s="34">
        <v>0.03</v>
      </c>
      <c r="AA62" s="34">
        <v>2.5999999999999999E-2</v>
      </c>
      <c r="AB62" s="34">
        <v>2.3E-2</v>
      </c>
      <c r="AC62" s="34">
        <v>3.7999999999999999E-2</v>
      </c>
      <c r="AD62" s="34">
        <v>2.3E-2</v>
      </c>
      <c r="AE62" s="34">
        <v>2.1999999999999999E-2</v>
      </c>
      <c r="AF62" s="34">
        <v>1.7999999999999999E-2</v>
      </c>
      <c r="AG62" s="34">
        <v>1.4999999999999999E-2</v>
      </c>
      <c r="AH62" s="34">
        <v>1.2E-2</v>
      </c>
      <c r="AI62" s="34">
        <v>1.6E-2</v>
      </c>
      <c r="AJ62" s="34">
        <v>1.7000000000000001E-2</v>
      </c>
      <c r="AK62" s="34">
        <v>1.9E-2</v>
      </c>
      <c r="AL62" s="38">
        <v>2.2499999999999999E-2</v>
      </c>
      <c r="AM62" s="38">
        <v>2.5999999999999999E-2</v>
      </c>
      <c r="AN62" s="38">
        <v>2.9499999999999998E-2</v>
      </c>
      <c r="AO62" s="38">
        <v>3.3000000000000002E-2</v>
      </c>
      <c r="AP62" s="38">
        <v>3.6500000000000005E-2</v>
      </c>
      <c r="AQ62" s="38">
        <v>0.04</v>
      </c>
      <c r="AR62" s="38">
        <v>0.04</v>
      </c>
      <c r="AS62" s="38">
        <v>0.04</v>
      </c>
      <c r="AT62" s="38">
        <v>0.04</v>
      </c>
      <c r="AU62" s="38">
        <v>0.04</v>
      </c>
      <c r="AV62" s="38">
        <v>0.04</v>
      </c>
      <c r="AW62" s="38">
        <v>0.04</v>
      </c>
      <c r="AX62" s="38">
        <v>0.04</v>
      </c>
      <c r="AY62" s="38">
        <v>0.04</v>
      </c>
      <c r="AZ62" s="38">
        <v>0.04</v>
      </c>
      <c r="BA62" s="38">
        <v>0.04</v>
      </c>
      <c r="BB62" s="38">
        <v>3.9E-2</v>
      </c>
      <c r="BC62" s="38">
        <v>3.7999999999999999E-2</v>
      </c>
      <c r="BD62" s="38">
        <v>3.6999999999999998E-2</v>
      </c>
      <c r="BE62" s="38">
        <v>3.5999999999999997E-2</v>
      </c>
      <c r="BF62" s="38">
        <v>3.4999999999999996E-2</v>
      </c>
      <c r="BG62" s="38">
        <v>3.3999999999999996E-2</v>
      </c>
      <c r="BH62" s="38">
        <v>3.2999999999999995E-2</v>
      </c>
      <c r="BI62" s="38">
        <v>3.1999999999999994E-2</v>
      </c>
      <c r="BJ62" s="38">
        <v>3.0999999999999993E-2</v>
      </c>
      <c r="BK62" s="38">
        <v>0.03</v>
      </c>
    </row>
    <row r="63" spans="1:63" customFormat="1" ht="15" x14ac:dyDescent="0.25">
      <c r="A63" s="5" t="s">
        <v>34</v>
      </c>
      <c r="B63" s="5" t="s">
        <v>42</v>
      </c>
      <c r="C63" s="36">
        <v>0.35499999999999998</v>
      </c>
      <c r="D63" s="36">
        <v>0.34499999999999997</v>
      </c>
      <c r="E63" s="36">
        <v>0.33600000000000002</v>
      </c>
      <c r="F63" s="36">
        <v>0.32700000000000001</v>
      </c>
      <c r="G63" s="36">
        <v>0.318</v>
      </c>
      <c r="H63" s="36">
        <v>0.309</v>
      </c>
      <c r="I63" s="36">
        <v>0.3</v>
      </c>
      <c r="J63" s="36">
        <v>0.3</v>
      </c>
      <c r="K63" s="36">
        <v>0.3</v>
      </c>
      <c r="L63" s="36">
        <v>0.3</v>
      </c>
      <c r="M63" s="36">
        <v>0.18</v>
      </c>
      <c r="N63" s="36">
        <v>0.15</v>
      </c>
      <c r="O63" s="36">
        <v>0.12</v>
      </c>
      <c r="P63" s="36">
        <v>0.08</v>
      </c>
      <c r="Q63" s="36">
        <v>0.06</v>
      </c>
      <c r="R63" s="36">
        <v>6.2E-2</v>
      </c>
      <c r="S63" s="36">
        <v>6.4000000000000001E-2</v>
      </c>
      <c r="T63" s="36">
        <v>6.7000000000000004E-2</v>
      </c>
      <c r="U63" s="36">
        <v>5.6000000000000001E-2</v>
      </c>
      <c r="V63" s="36">
        <v>4.8000000000000001E-2</v>
      </c>
      <c r="W63" s="36">
        <v>4.8000000000000001E-2</v>
      </c>
      <c r="X63" s="36">
        <v>3.7999999999999999E-2</v>
      </c>
      <c r="Y63" s="36">
        <v>3.3000000000000002E-2</v>
      </c>
      <c r="Z63" s="36">
        <v>0.03</v>
      </c>
      <c r="AA63" s="36">
        <v>2.8000000000000001E-2</v>
      </c>
      <c r="AB63" s="36">
        <v>2.5999999999999999E-2</v>
      </c>
      <c r="AC63" s="36">
        <v>2.4E-2</v>
      </c>
      <c r="AD63" s="36">
        <v>0.02</v>
      </c>
      <c r="AE63" s="36">
        <v>1.7000000000000001E-2</v>
      </c>
      <c r="AF63" s="36">
        <v>1.4999999999999999E-2</v>
      </c>
      <c r="AG63" s="36">
        <v>1.4E-2</v>
      </c>
      <c r="AH63" s="36">
        <v>1.2E-2</v>
      </c>
      <c r="AI63" s="36">
        <v>0.01</v>
      </c>
      <c r="AJ63" s="36">
        <v>8.0000000000000002E-3</v>
      </c>
      <c r="AK63" s="36">
        <v>6.0000000000000001E-3</v>
      </c>
      <c r="AL63" s="37">
        <v>5.0000000000000001E-3</v>
      </c>
      <c r="AM63" s="37">
        <v>4.0000000000000001E-3</v>
      </c>
      <c r="AN63" s="37">
        <v>3.0000000000000001E-3</v>
      </c>
      <c r="AO63" s="37">
        <v>2E-3</v>
      </c>
      <c r="AP63" s="37">
        <v>1E-3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</row>
    <row r="64" spans="1:63" customFormat="1" ht="15" x14ac:dyDescent="0.25">
      <c r="A64" s="5"/>
      <c r="B64" s="5" t="s">
        <v>43</v>
      </c>
      <c r="C64" s="36">
        <v>0.436</v>
      </c>
      <c r="D64" s="36">
        <v>0.434</v>
      </c>
      <c r="E64" s="36">
        <v>0.43099999999999999</v>
      </c>
      <c r="F64" s="36">
        <v>0.42799999999999999</v>
      </c>
      <c r="G64" s="36">
        <v>0.42499999999999999</v>
      </c>
      <c r="H64" s="36">
        <v>0.42299999999999999</v>
      </c>
      <c r="I64" s="36">
        <v>0.42</v>
      </c>
      <c r="J64" s="36">
        <v>0.36</v>
      </c>
      <c r="K64" s="36">
        <v>0.3</v>
      </c>
      <c r="L64" s="36">
        <v>0.3</v>
      </c>
      <c r="M64" s="36">
        <v>0.28000000000000003</v>
      </c>
      <c r="N64" s="36">
        <v>0.25</v>
      </c>
      <c r="O64" s="36">
        <v>0.23</v>
      </c>
      <c r="P64" s="36">
        <v>0.18</v>
      </c>
      <c r="Q64" s="36">
        <v>0.16</v>
      </c>
      <c r="R64" s="36">
        <v>0.14000000000000001</v>
      </c>
      <c r="S64" s="36">
        <v>0.12</v>
      </c>
      <c r="T64" s="36">
        <v>0.1</v>
      </c>
      <c r="U64" s="36">
        <v>8.5999999999999993E-2</v>
      </c>
      <c r="V64" s="36">
        <v>7.3999999999999996E-2</v>
      </c>
      <c r="W64" s="36">
        <v>7.3999999999999996E-2</v>
      </c>
      <c r="X64" s="36">
        <v>5.8999999999999997E-2</v>
      </c>
      <c r="Y64" s="36">
        <v>5.2999999999999999E-2</v>
      </c>
      <c r="Z64" s="36">
        <v>5.1999999999999998E-2</v>
      </c>
      <c r="AA64" s="36">
        <v>4.2999999999999997E-2</v>
      </c>
      <c r="AB64" s="36">
        <v>0.04</v>
      </c>
      <c r="AC64" s="36">
        <v>3.5000000000000003E-2</v>
      </c>
      <c r="AD64" s="36">
        <v>0.03</v>
      </c>
      <c r="AE64" s="36">
        <v>2.5999999999999999E-2</v>
      </c>
      <c r="AF64" s="36">
        <v>2.4E-2</v>
      </c>
      <c r="AG64" s="36">
        <v>0.02</v>
      </c>
      <c r="AH64" s="36">
        <v>1.7999999999999999E-2</v>
      </c>
      <c r="AI64" s="36">
        <v>1.4999999999999999E-2</v>
      </c>
      <c r="AJ64" s="36">
        <v>1.0999999999999999E-2</v>
      </c>
      <c r="AK64" s="36">
        <v>0.01</v>
      </c>
      <c r="AL64" s="37">
        <v>8.3333333333333332E-3</v>
      </c>
      <c r="AM64" s="37">
        <v>6.6666666666666662E-3</v>
      </c>
      <c r="AN64" s="37">
        <v>4.9999999999999992E-3</v>
      </c>
      <c r="AO64" s="37">
        <v>3.3333333333333322E-3</v>
      </c>
      <c r="AP64" s="37">
        <v>1.6666666666666655E-3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</row>
    <row r="65" spans="1:63" customFormat="1" ht="15" x14ac:dyDescent="0.25">
      <c r="A65" s="5"/>
      <c r="B65" s="5" t="s">
        <v>45</v>
      </c>
      <c r="C65" s="36">
        <v>3.5999999999999997E-2</v>
      </c>
      <c r="D65" s="36">
        <v>3.5000000000000003E-2</v>
      </c>
      <c r="E65" s="36">
        <v>3.4000000000000002E-2</v>
      </c>
      <c r="F65" s="36">
        <v>3.3000000000000002E-2</v>
      </c>
      <c r="G65" s="36">
        <v>3.2000000000000001E-2</v>
      </c>
      <c r="H65" s="36">
        <v>3.1E-2</v>
      </c>
      <c r="I65" s="36">
        <v>0.03</v>
      </c>
      <c r="J65" s="36">
        <v>0.03</v>
      </c>
      <c r="K65" s="36">
        <v>0.03</v>
      </c>
      <c r="L65" s="36">
        <v>0.03</v>
      </c>
      <c r="M65" s="36">
        <v>0.06</v>
      </c>
      <c r="N65" s="36">
        <v>0.09</v>
      </c>
      <c r="O65" s="36">
        <v>0.11</v>
      </c>
      <c r="P65" s="36">
        <v>0.16</v>
      </c>
      <c r="Q65" s="36">
        <v>0.17</v>
      </c>
      <c r="R65" s="36">
        <v>0.158</v>
      </c>
      <c r="S65" s="36">
        <v>0.14599999999999999</v>
      </c>
      <c r="T65" s="36">
        <v>0.13400000000000001</v>
      </c>
      <c r="U65" s="36">
        <v>0.13700000000000001</v>
      </c>
      <c r="V65" s="36">
        <v>0.14099999999999999</v>
      </c>
      <c r="W65" s="36">
        <v>0.14099999999999999</v>
      </c>
      <c r="X65" s="36">
        <v>0.155</v>
      </c>
      <c r="Y65" s="36">
        <v>0.153</v>
      </c>
      <c r="Z65" s="36">
        <v>0.14099999999999999</v>
      </c>
      <c r="AA65" s="36">
        <v>0.15</v>
      </c>
      <c r="AB65" s="36">
        <v>0.152</v>
      </c>
      <c r="AC65" s="36">
        <v>0.14899999999999999</v>
      </c>
      <c r="AD65" s="36">
        <v>0.14899999999999999</v>
      </c>
      <c r="AE65" s="36">
        <v>0.155</v>
      </c>
      <c r="AF65" s="36">
        <v>0.159</v>
      </c>
      <c r="AG65" s="36">
        <v>0.159</v>
      </c>
      <c r="AH65" s="36">
        <v>0.16400000000000001</v>
      </c>
      <c r="AI65" s="36">
        <v>0.16700000000000001</v>
      </c>
      <c r="AJ65" s="36">
        <v>0.16800000000000001</v>
      </c>
      <c r="AK65" s="36">
        <v>0.17100000000000001</v>
      </c>
      <c r="AL65" s="37">
        <v>0.15916666666666668</v>
      </c>
      <c r="AM65" s="37">
        <v>0.14733333333333334</v>
      </c>
      <c r="AN65" s="37">
        <v>0.13550000000000001</v>
      </c>
      <c r="AO65" s="37">
        <v>0.12366666666666667</v>
      </c>
      <c r="AP65" s="37">
        <v>0.11183333333333334</v>
      </c>
      <c r="AQ65" s="37">
        <v>0.1</v>
      </c>
      <c r="AR65" s="37">
        <v>9.1999999999999998E-2</v>
      </c>
      <c r="AS65" s="37">
        <v>8.3999999999999991E-2</v>
      </c>
      <c r="AT65" s="37">
        <v>7.5999999999999984E-2</v>
      </c>
      <c r="AU65" s="37">
        <v>6.7999999999999977E-2</v>
      </c>
      <c r="AV65" s="37">
        <v>5.9999999999999977E-2</v>
      </c>
      <c r="AW65" s="37">
        <v>5.1999999999999977E-2</v>
      </c>
      <c r="AX65" s="37">
        <v>4.3999999999999977E-2</v>
      </c>
      <c r="AY65" s="37">
        <v>3.5999999999999976E-2</v>
      </c>
      <c r="AZ65" s="37">
        <v>2.7999999999999976E-2</v>
      </c>
      <c r="BA65" s="37">
        <v>0.02</v>
      </c>
      <c r="BB65" s="37">
        <v>1.9E-2</v>
      </c>
      <c r="BC65" s="37">
        <v>1.7999999999999999E-2</v>
      </c>
      <c r="BD65" s="37">
        <v>1.6999999999999998E-2</v>
      </c>
      <c r="BE65" s="37">
        <v>1.5999999999999997E-2</v>
      </c>
      <c r="BF65" s="37">
        <v>1.4999999999999996E-2</v>
      </c>
      <c r="BG65" s="37">
        <v>1.3999999999999995E-2</v>
      </c>
      <c r="BH65" s="37">
        <v>1.2999999999999994E-2</v>
      </c>
      <c r="BI65" s="37">
        <v>1.1999999999999993E-2</v>
      </c>
      <c r="BJ65" s="37">
        <v>1.0999999999999992E-2</v>
      </c>
      <c r="BK65" s="37">
        <v>0.01</v>
      </c>
    </row>
    <row r="66" spans="1:63" customFormat="1" ht="15" x14ac:dyDescent="0.25">
      <c r="A66" s="23"/>
      <c r="B66" s="5" t="s">
        <v>120</v>
      </c>
      <c r="C66" s="36">
        <v>0.13100000000000001</v>
      </c>
      <c r="D66" s="36">
        <v>0.13900000000000001</v>
      </c>
      <c r="E66" s="36">
        <v>0.14699999999999999</v>
      </c>
      <c r="F66" s="36">
        <v>0.155</v>
      </c>
      <c r="G66" s="36">
        <v>0.16400000000000001</v>
      </c>
      <c r="H66" s="36">
        <v>0.17199999999999999</v>
      </c>
      <c r="I66" s="36">
        <v>0.18</v>
      </c>
      <c r="J66" s="36">
        <v>0.21</v>
      </c>
      <c r="K66" s="36">
        <v>0.24</v>
      </c>
      <c r="L66" s="36">
        <v>0.24</v>
      </c>
      <c r="M66" s="36">
        <v>0.34</v>
      </c>
      <c r="N66" s="36">
        <v>0.36</v>
      </c>
      <c r="O66" s="36">
        <v>0.39</v>
      </c>
      <c r="P66" s="36">
        <v>0.42</v>
      </c>
      <c r="Q66" s="36">
        <v>0.44</v>
      </c>
      <c r="R66" s="36">
        <v>0.434</v>
      </c>
      <c r="S66" s="36">
        <v>0.42899999999999999</v>
      </c>
      <c r="T66" s="36">
        <v>0.42299999999999999</v>
      </c>
      <c r="U66" s="36">
        <v>0.436</v>
      </c>
      <c r="V66" s="36">
        <v>0.44500000000000001</v>
      </c>
      <c r="W66" s="36">
        <v>0.44500000000000001</v>
      </c>
      <c r="X66" s="36">
        <v>0.45600000000000002</v>
      </c>
      <c r="Y66" s="36">
        <v>0.45900000000000002</v>
      </c>
      <c r="Z66" s="36">
        <v>0.47399999999999998</v>
      </c>
      <c r="AA66" s="36">
        <v>0.46600000000000003</v>
      </c>
      <c r="AB66" s="36">
        <v>0.46200000000000002</v>
      </c>
      <c r="AC66" s="36">
        <v>0.45900000000000002</v>
      </c>
      <c r="AD66" s="36">
        <v>0.46100000000000002</v>
      </c>
      <c r="AE66" s="36">
        <v>0.45800000000000002</v>
      </c>
      <c r="AF66" s="36">
        <v>0.45400000000000001</v>
      </c>
      <c r="AG66" s="36">
        <v>0.44900000000000001</v>
      </c>
      <c r="AH66" s="36">
        <v>0.441</v>
      </c>
      <c r="AI66" s="36">
        <v>0.437</v>
      </c>
      <c r="AJ66" s="36">
        <v>0.438</v>
      </c>
      <c r="AK66" s="36">
        <v>0.42799999999999999</v>
      </c>
      <c r="AL66" s="37">
        <v>0.4</v>
      </c>
      <c r="AM66" s="37">
        <v>0.372</v>
      </c>
      <c r="AN66" s="37">
        <v>0.34399999999999997</v>
      </c>
      <c r="AO66" s="37">
        <v>0.31599999999999995</v>
      </c>
      <c r="AP66" s="37">
        <v>0.28799999999999992</v>
      </c>
      <c r="AQ66" s="37">
        <v>0.26</v>
      </c>
      <c r="AR66" s="37">
        <v>0.25600000000000001</v>
      </c>
      <c r="AS66" s="37">
        <v>0.252</v>
      </c>
      <c r="AT66" s="37">
        <v>0.248</v>
      </c>
      <c r="AU66" s="37">
        <v>0.24399999999999999</v>
      </c>
      <c r="AV66" s="37">
        <v>0.24</v>
      </c>
      <c r="AW66" s="37">
        <v>0.23599999999999999</v>
      </c>
      <c r="AX66" s="37">
        <v>0.23199999999999998</v>
      </c>
      <c r="AY66" s="37">
        <v>0.22799999999999998</v>
      </c>
      <c r="AZ66" s="37">
        <v>0.22399999999999998</v>
      </c>
      <c r="BA66" s="37">
        <v>0.22</v>
      </c>
      <c r="BB66" s="37">
        <v>0.21299999999999999</v>
      </c>
      <c r="BC66" s="37">
        <v>0.20599999999999999</v>
      </c>
      <c r="BD66" s="37">
        <v>0.19899999999999998</v>
      </c>
      <c r="BE66" s="37">
        <v>0.19199999999999998</v>
      </c>
      <c r="BF66" s="37">
        <v>0.18499999999999997</v>
      </c>
      <c r="BG66" s="37">
        <v>0.17799999999999996</v>
      </c>
      <c r="BH66" s="37">
        <v>0.17099999999999996</v>
      </c>
      <c r="BI66" s="37">
        <v>0.16399999999999995</v>
      </c>
      <c r="BJ66" s="37">
        <v>0.15699999999999995</v>
      </c>
      <c r="BK66" s="37">
        <v>0.15</v>
      </c>
    </row>
    <row r="67" spans="1:63" customFormat="1" ht="15" x14ac:dyDescent="0.25">
      <c r="A67" s="5"/>
      <c r="B67" s="5" t="s">
        <v>46</v>
      </c>
      <c r="C67" s="36">
        <v>0.01</v>
      </c>
      <c r="D67" s="36">
        <v>0.01</v>
      </c>
      <c r="E67" s="36">
        <v>0.01</v>
      </c>
      <c r="F67" s="36">
        <v>0.01</v>
      </c>
      <c r="G67" s="36">
        <v>0.01</v>
      </c>
      <c r="H67" s="36">
        <v>0.01</v>
      </c>
      <c r="I67" s="36">
        <v>0.01</v>
      </c>
      <c r="J67" s="36">
        <v>0.02</v>
      </c>
      <c r="K67" s="36">
        <v>0.03</v>
      </c>
      <c r="L67" s="36">
        <v>0.03</v>
      </c>
      <c r="M67" s="36">
        <v>0.03</v>
      </c>
      <c r="N67" s="36">
        <v>0.04</v>
      </c>
      <c r="O67" s="36">
        <v>0.04</v>
      </c>
      <c r="P67" s="36">
        <v>0.05</v>
      </c>
      <c r="Q67" s="36">
        <v>0.06</v>
      </c>
      <c r="R67" s="36">
        <v>0.106</v>
      </c>
      <c r="S67" s="36">
        <v>0.153</v>
      </c>
      <c r="T67" s="36">
        <v>0.19900000000000001</v>
      </c>
      <c r="U67" s="36">
        <v>0.20300000000000001</v>
      </c>
      <c r="V67" s="36">
        <v>0.20799999999999999</v>
      </c>
      <c r="W67" s="36">
        <v>0.20799999999999999</v>
      </c>
      <c r="X67" s="36">
        <v>0.21299999999999999</v>
      </c>
      <c r="Y67" s="36">
        <v>0.215</v>
      </c>
      <c r="Z67" s="36">
        <v>0.217</v>
      </c>
      <c r="AA67" s="36">
        <v>0.215</v>
      </c>
      <c r="AB67" s="36">
        <v>0.214</v>
      </c>
      <c r="AC67" s="36">
        <v>0.219</v>
      </c>
      <c r="AD67" s="36">
        <v>0.215</v>
      </c>
      <c r="AE67" s="36">
        <v>0.217</v>
      </c>
      <c r="AF67" s="36">
        <v>0.215</v>
      </c>
      <c r="AG67" s="36">
        <v>0.218</v>
      </c>
      <c r="AH67" s="36">
        <v>0.216</v>
      </c>
      <c r="AI67" s="36">
        <v>0.21199999999999999</v>
      </c>
      <c r="AJ67" s="36">
        <v>0.20799999999999999</v>
      </c>
      <c r="AK67" s="36">
        <v>0.20399999999999999</v>
      </c>
      <c r="AL67" s="37">
        <v>0.19499999999999998</v>
      </c>
      <c r="AM67" s="37">
        <v>0.18599999999999997</v>
      </c>
      <c r="AN67" s="37">
        <v>0.17699999999999996</v>
      </c>
      <c r="AO67" s="37">
        <v>0.16799999999999995</v>
      </c>
      <c r="AP67" s="37">
        <v>0.15899999999999995</v>
      </c>
      <c r="AQ67" s="37">
        <v>0.15</v>
      </c>
      <c r="AR67" s="37">
        <v>0.15</v>
      </c>
      <c r="AS67" s="37">
        <v>0.15</v>
      </c>
      <c r="AT67" s="37">
        <v>0.15</v>
      </c>
      <c r="AU67" s="37">
        <v>0.15</v>
      </c>
      <c r="AV67" s="37">
        <v>0.15</v>
      </c>
      <c r="AW67" s="37">
        <v>0.15</v>
      </c>
      <c r="AX67" s="37">
        <v>0.15</v>
      </c>
      <c r="AY67" s="37">
        <v>0.15</v>
      </c>
      <c r="AZ67" s="37">
        <v>0.15</v>
      </c>
      <c r="BA67" s="37">
        <v>0.15</v>
      </c>
      <c r="BB67" s="37">
        <v>0.14499999999999999</v>
      </c>
      <c r="BC67" s="37">
        <v>0.13999999999999999</v>
      </c>
      <c r="BD67" s="37">
        <v>0.13499999999999998</v>
      </c>
      <c r="BE67" s="37">
        <v>0.12999999999999998</v>
      </c>
      <c r="BF67" s="37">
        <v>0.12499999999999997</v>
      </c>
      <c r="BG67" s="37">
        <v>0.11999999999999997</v>
      </c>
      <c r="BH67" s="37">
        <v>0.11499999999999996</v>
      </c>
      <c r="BI67" s="37">
        <v>0.10999999999999996</v>
      </c>
      <c r="BJ67" s="37">
        <v>0.10499999999999995</v>
      </c>
      <c r="BK67" s="37">
        <v>0.1</v>
      </c>
    </row>
    <row r="68" spans="1:63" customFormat="1" ht="15" x14ac:dyDescent="0.25">
      <c r="A68" s="5"/>
      <c r="B68" s="5" t="s">
        <v>47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7.0000000000000001E-3</v>
      </c>
      <c r="U68" s="36">
        <v>1.7000000000000001E-2</v>
      </c>
      <c r="V68" s="36">
        <v>2.4E-2</v>
      </c>
      <c r="W68" s="36">
        <v>2.4E-2</v>
      </c>
      <c r="X68" s="36">
        <v>2.5999999999999999E-2</v>
      </c>
      <c r="Y68" s="36">
        <v>3.3000000000000002E-2</v>
      </c>
      <c r="Z68" s="36">
        <v>2.7E-2</v>
      </c>
      <c r="AA68" s="36">
        <v>0.04</v>
      </c>
      <c r="AB68" s="36">
        <v>4.3999999999999997E-2</v>
      </c>
      <c r="AC68" s="36">
        <v>4.7E-2</v>
      </c>
      <c r="AD68" s="36">
        <v>5.2999999999999999E-2</v>
      </c>
      <c r="AE68" s="36">
        <v>5.3999999999999999E-2</v>
      </c>
      <c r="AF68" s="36">
        <v>5.7000000000000002E-2</v>
      </c>
      <c r="AG68" s="36">
        <v>5.8999999999999997E-2</v>
      </c>
      <c r="AH68" s="36">
        <v>5.8999999999999997E-2</v>
      </c>
      <c r="AI68" s="36">
        <v>6.6000000000000003E-2</v>
      </c>
      <c r="AJ68" s="36">
        <v>6.9000000000000006E-2</v>
      </c>
      <c r="AK68" s="36">
        <v>7.3999999999999996E-2</v>
      </c>
      <c r="AL68" s="37">
        <v>0.12883333333333333</v>
      </c>
      <c r="AM68" s="37">
        <v>0.18366666666666667</v>
      </c>
      <c r="AN68" s="37">
        <v>0.23850000000000002</v>
      </c>
      <c r="AO68" s="37">
        <v>0.29333333333333333</v>
      </c>
      <c r="AP68" s="37">
        <v>0.34816666666666668</v>
      </c>
      <c r="AQ68" s="37">
        <v>0.40300000000000002</v>
      </c>
      <c r="AR68" s="37">
        <v>0.41470000000000001</v>
      </c>
      <c r="AS68" s="37">
        <v>0.4264</v>
      </c>
      <c r="AT68" s="37">
        <v>0.43809999999999999</v>
      </c>
      <c r="AU68" s="37">
        <v>0.44979999999999998</v>
      </c>
      <c r="AV68" s="37">
        <v>0.46149999999999997</v>
      </c>
      <c r="AW68" s="37">
        <v>0.47319999999999995</v>
      </c>
      <c r="AX68" s="37">
        <v>0.48489999999999994</v>
      </c>
      <c r="AY68" s="37">
        <v>0.49659999999999993</v>
      </c>
      <c r="AZ68" s="37">
        <v>0.50829999999999997</v>
      </c>
      <c r="BA68" s="37">
        <v>0.52</v>
      </c>
      <c r="BB68" s="37">
        <v>0.53300000000000003</v>
      </c>
      <c r="BC68" s="37">
        <v>0.54600000000000004</v>
      </c>
      <c r="BD68" s="37">
        <v>0.55900000000000005</v>
      </c>
      <c r="BE68" s="37">
        <v>0.57200000000000006</v>
      </c>
      <c r="BF68" s="37">
        <v>0.58500000000000008</v>
      </c>
      <c r="BG68" s="37">
        <v>0.59800000000000009</v>
      </c>
      <c r="BH68" s="37">
        <v>0.6110000000000001</v>
      </c>
      <c r="BI68" s="37">
        <v>0.62400000000000011</v>
      </c>
      <c r="BJ68" s="37">
        <v>0.63700000000000012</v>
      </c>
      <c r="BK68" s="37">
        <v>0.65</v>
      </c>
    </row>
    <row r="69" spans="1:63" customFormat="1" ht="15" x14ac:dyDescent="0.25">
      <c r="A69" s="5"/>
      <c r="B69" s="5" t="s">
        <v>40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8.9999999999999993E-3</v>
      </c>
      <c r="S69" s="36">
        <v>1.7999999999999999E-2</v>
      </c>
      <c r="T69" s="36">
        <v>0.02</v>
      </c>
      <c r="U69" s="36">
        <v>0.02</v>
      </c>
      <c r="V69" s="36">
        <v>0.02</v>
      </c>
      <c r="W69" s="36">
        <v>0.02</v>
      </c>
      <c r="X69" s="36">
        <v>2.1000000000000001E-2</v>
      </c>
      <c r="Y69" s="36">
        <v>2.4E-2</v>
      </c>
      <c r="Z69" s="36">
        <v>2.7E-2</v>
      </c>
      <c r="AA69" s="36">
        <v>0.03</v>
      </c>
      <c r="AB69" s="36">
        <v>3.4000000000000002E-2</v>
      </c>
      <c r="AC69" s="36">
        <v>0.04</v>
      </c>
      <c r="AD69" s="36">
        <v>4.3999999999999997E-2</v>
      </c>
      <c r="AE69" s="36">
        <v>4.7E-2</v>
      </c>
      <c r="AF69" s="36">
        <v>4.9000000000000002E-2</v>
      </c>
      <c r="AG69" s="36">
        <v>5.5E-2</v>
      </c>
      <c r="AH69" s="36">
        <v>6.4000000000000001E-2</v>
      </c>
      <c r="AI69" s="36">
        <v>6.7000000000000004E-2</v>
      </c>
      <c r="AJ69" s="36">
        <v>7.2999999999999995E-2</v>
      </c>
      <c r="AK69" s="36">
        <v>8.2000000000000003E-2</v>
      </c>
      <c r="AL69" s="37">
        <v>7.8333333333333338E-2</v>
      </c>
      <c r="AM69" s="37">
        <v>7.4666666666666673E-2</v>
      </c>
      <c r="AN69" s="37">
        <v>7.1000000000000008E-2</v>
      </c>
      <c r="AO69" s="37">
        <v>6.7333333333333342E-2</v>
      </c>
      <c r="AP69" s="37">
        <v>6.3666666666666677E-2</v>
      </c>
      <c r="AQ69" s="37">
        <v>0.06</v>
      </c>
      <c r="AR69" s="37">
        <v>6.0199999999999997E-2</v>
      </c>
      <c r="AS69" s="37">
        <v>6.0399999999999995E-2</v>
      </c>
      <c r="AT69" s="37">
        <v>6.0599999999999994E-2</v>
      </c>
      <c r="AU69" s="37">
        <v>6.0799999999999993E-2</v>
      </c>
      <c r="AV69" s="37">
        <v>6.0999999999999992E-2</v>
      </c>
      <c r="AW69" s="37">
        <v>6.1199999999999991E-2</v>
      </c>
      <c r="AX69" s="37">
        <v>6.1399999999999989E-2</v>
      </c>
      <c r="AY69" s="37">
        <v>6.1599999999999988E-2</v>
      </c>
      <c r="AZ69" s="37">
        <v>6.1799999999999987E-2</v>
      </c>
      <c r="BA69" s="37">
        <v>6.2E-2</v>
      </c>
      <c r="BB69" s="37">
        <v>6.2199999999999998E-2</v>
      </c>
      <c r="BC69" s="37">
        <v>6.2399999999999997E-2</v>
      </c>
      <c r="BD69" s="37">
        <v>6.2600000000000003E-2</v>
      </c>
      <c r="BE69" s="37">
        <v>6.2800000000000009E-2</v>
      </c>
      <c r="BF69" s="37">
        <v>6.3000000000000014E-2</v>
      </c>
      <c r="BG69" s="37">
        <v>6.320000000000002E-2</v>
      </c>
      <c r="BH69" s="37">
        <v>6.3400000000000026E-2</v>
      </c>
      <c r="BI69" s="37">
        <v>6.3600000000000032E-2</v>
      </c>
      <c r="BJ69" s="37">
        <v>6.3800000000000037E-2</v>
      </c>
      <c r="BK69" s="37">
        <v>6.4000000000000001E-2</v>
      </c>
    </row>
    <row r="70" spans="1:63" customFormat="1" ht="15" x14ac:dyDescent="0.25">
      <c r="A70" s="5"/>
      <c r="B70" s="5" t="s">
        <v>49</v>
      </c>
      <c r="C70" s="36">
        <v>2.5000000000000001E-2</v>
      </c>
      <c r="D70" s="36">
        <v>2.9000000000000001E-2</v>
      </c>
      <c r="E70" s="36">
        <v>3.4000000000000002E-2</v>
      </c>
      <c r="F70" s="36">
        <v>3.7999999999999999E-2</v>
      </c>
      <c r="G70" s="36">
        <v>4.2000000000000003E-2</v>
      </c>
      <c r="H70" s="36">
        <v>4.5999999999999999E-2</v>
      </c>
      <c r="I70" s="36">
        <v>0.05</v>
      </c>
      <c r="J70" s="36">
        <v>6.25E-2</v>
      </c>
      <c r="K70" s="36">
        <v>7.4999999999999997E-2</v>
      </c>
      <c r="L70" s="36">
        <v>7.4999999999999997E-2</v>
      </c>
      <c r="M70" s="36">
        <v>7.0000000000000007E-2</v>
      </c>
      <c r="N70" s="36">
        <v>7.0000000000000007E-2</v>
      </c>
      <c r="O70" s="36">
        <v>7.0000000000000007E-2</v>
      </c>
      <c r="P70" s="36">
        <v>7.0000000000000007E-2</v>
      </c>
      <c r="Q70" s="36">
        <v>7.0000000000000007E-2</v>
      </c>
      <c r="R70" s="36">
        <v>5.4000000000000006E-2</v>
      </c>
      <c r="S70" s="36">
        <v>3.8000000000000006E-2</v>
      </c>
      <c r="T70" s="36">
        <v>2.1999999999999999E-2</v>
      </c>
      <c r="U70" s="36">
        <v>2.1000000000000001E-2</v>
      </c>
      <c r="V70" s="36">
        <v>1.7999999999999999E-2</v>
      </c>
      <c r="W70" s="36">
        <v>1.7999999999999999E-2</v>
      </c>
      <c r="X70" s="36">
        <v>1.4999999999999999E-2</v>
      </c>
      <c r="Y70" s="36">
        <v>1.4E-2</v>
      </c>
      <c r="Z70" s="36">
        <v>1.4999999999999999E-2</v>
      </c>
      <c r="AA70" s="36">
        <v>1.2999999999999999E-2</v>
      </c>
      <c r="AB70" s="36">
        <v>1.4E-2</v>
      </c>
      <c r="AC70" s="36">
        <v>1.2E-2</v>
      </c>
      <c r="AD70" s="36">
        <v>1.2999999999999999E-2</v>
      </c>
      <c r="AE70" s="36">
        <v>1.2E-2</v>
      </c>
      <c r="AF70" s="36">
        <v>1.2E-2</v>
      </c>
      <c r="AG70" s="36">
        <v>1.2E-2</v>
      </c>
      <c r="AH70" s="36">
        <v>1.2E-2</v>
      </c>
      <c r="AI70" s="36">
        <v>1.2E-2</v>
      </c>
      <c r="AJ70" s="36">
        <v>1.0999999999999999E-2</v>
      </c>
      <c r="AK70" s="36">
        <v>1.0999999999999999E-2</v>
      </c>
      <c r="AL70" s="37">
        <v>1.0499999999999999E-2</v>
      </c>
      <c r="AM70" s="37">
        <v>9.9999999999999985E-3</v>
      </c>
      <c r="AN70" s="37">
        <v>9.499999999999998E-3</v>
      </c>
      <c r="AO70" s="37">
        <v>8.9999999999999976E-3</v>
      </c>
      <c r="AP70" s="37">
        <v>8.4999999999999971E-3</v>
      </c>
      <c r="AQ70" s="37">
        <v>8.0000000000000002E-3</v>
      </c>
      <c r="AR70" s="37">
        <v>8.0000000000000002E-3</v>
      </c>
      <c r="AS70" s="37">
        <v>8.0000000000000002E-3</v>
      </c>
      <c r="AT70" s="37">
        <v>8.0000000000000002E-3</v>
      </c>
      <c r="AU70" s="37">
        <v>8.0000000000000002E-3</v>
      </c>
      <c r="AV70" s="37">
        <v>8.0000000000000002E-3</v>
      </c>
      <c r="AW70" s="37">
        <v>8.0000000000000002E-3</v>
      </c>
      <c r="AX70" s="37">
        <v>8.0000000000000002E-3</v>
      </c>
      <c r="AY70" s="37">
        <v>8.0000000000000002E-3</v>
      </c>
      <c r="AZ70" s="37">
        <v>8.0000000000000002E-3</v>
      </c>
      <c r="BA70" s="37">
        <v>8.0000000000000002E-3</v>
      </c>
      <c r="BB70" s="37">
        <v>8.0000000000000002E-3</v>
      </c>
      <c r="BC70" s="37">
        <v>8.0000000000000002E-3</v>
      </c>
      <c r="BD70" s="37">
        <v>8.0000000000000002E-3</v>
      </c>
      <c r="BE70" s="37">
        <v>8.0000000000000002E-3</v>
      </c>
      <c r="BF70" s="37">
        <v>8.0000000000000002E-3</v>
      </c>
      <c r="BG70" s="37">
        <v>8.0000000000000002E-3</v>
      </c>
      <c r="BH70" s="37">
        <v>8.0000000000000002E-3</v>
      </c>
      <c r="BI70" s="37">
        <v>8.0000000000000002E-3</v>
      </c>
      <c r="BJ70" s="37">
        <v>8.0000000000000002E-3</v>
      </c>
      <c r="BK70" s="37">
        <v>8.0000000000000002E-3</v>
      </c>
    </row>
    <row r="71" spans="1:63" customFormat="1" ht="15" x14ac:dyDescent="0.25">
      <c r="A71" s="5"/>
      <c r="B71" s="5" t="s">
        <v>50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2.5000000000000001E-3</v>
      </c>
      <c r="K71" s="36">
        <v>5.0000000000000001E-3</v>
      </c>
      <c r="L71" s="36">
        <v>5.0000000000000001E-3</v>
      </c>
      <c r="M71" s="36">
        <v>0.01</v>
      </c>
      <c r="N71" s="36">
        <v>0.01</v>
      </c>
      <c r="O71" s="36">
        <v>0.01</v>
      </c>
      <c r="P71" s="36">
        <v>0.01</v>
      </c>
      <c r="Q71" s="36">
        <v>0.01</v>
      </c>
      <c r="R71" s="36">
        <v>1.4E-2</v>
      </c>
      <c r="S71" s="36">
        <v>1.4999999999999999E-2</v>
      </c>
      <c r="T71" s="36">
        <v>1.7999999999999999E-2</v>
      </c>
      <c r="U71" s="36">
        <v>1.6E-2</v>
      </c>
      <c r="V71" s="36">
        <v>1.4E-2</v>
      </c>
      <c r="W71" s="36">
        <v>1.4E-2</v>
      </c>
      <c r="X71" s="36">
        <v>0.01</v>
      </c>
      <c r="Y71" s="36">
        <v>0.01</v>
      </c>
      <c r="Z71" s="36">
        <v>0.01</v>
      </c>
      <c r="AA71" s="36">
        <v>8.9999999999999993E-3</v>
      </c>
      <c r="AB71" s="36">
        <v>8.9999999999999993E-3</v>
      </c>
      <c r="AC71" s="36">
        <v>8.9999999999999993E-3</v>
      </c>
      <c r="AD71" s="36">
        <v>8.0000000000000002E-3</v>
      </c>
      <c r="AE71" s="36">
        <v>8.0000000000000002E-3</v>
      </c>
      <c r="AF71" s="36">
        <v>8.9999999999999993E-3</v>
      </c>
      <c r="AG71" s="36">
        <v>8.0000000000000002E-3</v>
      </c>
      <c r="AH71" s="36">
        <v>8.0000000000000002E-3</v>
      </c>
      <c r="AI71" s="36">
        <v>8.0000000000000002E-3</v>
      </c>
      <c r="AJ71" s="36">
        <v>8.0000000000000002E-3</v>
      </c>
      <c r="AK71" s="36">
        <v>8.0000000000000002E-3</v>
      </c>
      <c r="AL71" s="37">
        <v>7.3333333333333332E-3</v>
      </c>
      <c r="AM71" s="37">
        <v>6.6666666666666662E-3</v>
      </c>
      <c r="AN71" s="37">
        <v>5.9999999999999993E-3</v>
      </c>
      <c r="AO71" s="37">
        <v>5.3333333333333323E-3</v>
      </c>
      <c r="AP71" s="37">
        <v>4.6666666666666653E-3</v>
      </c>
      <c r="AQ71" s="37">
        <v>4.0000000000000001E-3</v>
      </c>
      <c r="AR71" s="37">
        <v>4.0000000000000001E-3</v>
      </c>
      <c r="AS71" s="37">
        <v>4.0000000000000001E-3</v>
      </c>
      <c r="AT71" s="37">
        <v>4.0000000000000001E-3</v>
      </c>
      <c r="AU71" s="37">
        <v>4.0000000000000001E-3</v>
      </c>
      <c r="AV71" s="37">
        <v>4.0000000000000001E-3</v>
      </c>
      <c r="AW71" s="37">
        <v>4.0000000000000001E-3</v>
      </c>
      <c r="AX71" s="37">
        <v>4.0000000000000001E-3</v>
      </c>
      <c r="AY71" s="37">
        <v>4.0000000000000001E-3</v>
      </c>
      <c r="AZ71" s="37">
        <v>4.0000000000000001E-3</v>
      </c>
      <c r="BA71" s="37">
        <v>4.0000000000000001E-3</v>
      </c>
      <c r="BB71" s="37">
        <v>3.8E-3</v>
      </c>
      <c r="BC71" s="37">
        <v>3.5999999999999999E-3</v>
      </c>
      <c r="BD71" s="37">
        <v>3.3999999999999998E-3</v>
      </c>
      <c r="BE71" s="37">
        <v>3.1999999999999997E-3</v>
      </c>
      <c r="BF71" s="37">
        <v>2.9999999999999996E-3</v>
      </c>
      <c r="BG71" s="37">
        <v>2.7999999999999995E-3</v>
      </c>
      <c r="BH71" s="37">
        <v>2.5999999999999994E-3</v>
      </c>
      <c r="BI71" s="37">
        <v>2.3999999999999994E-3</v>
      </c>
      <c r="BJ71" s="37">
        <v>2.1999999999999993E-3</v>
      </c>
      <c r="BK71" s="37">
        <v>2E-3</v>
      </c>
    </row>
    <row r="72" spans="1:63" s="2" customFormat="1" ht="15" x14ac:dyDescent="0.25">
      <c r="A72" s="15"/>
      <c r="B72" s="15" t="s">
        <v>51</v>
      </c>
      <c r="C72" s="34">
        <v>7.0000000000000001E-3</v>
      </c>
      <c r="D72" s="34">
        <v>8.0000000000000002E-3</v>
      </c>
      <c r="E72" s="34">
        <v>8.0000000000000002E-3</v>
      </c>
      <c r="F72" s="34">
        <v>8.9999999999999993E-3</v>
      </c>
      <c r="G72" s="34">
        <v>8.9999999999999993E-3</v>
      </c>
      <c r="H72" s="34">
        <v>8.9999999999999993E-3</v>
      </c>
      <c r="I72" s="34">
        <v>0.01</v>
      </c>
      <c r="J72" s="34">
        <v>1.4999999999999999E-2</v>
      </c>
      <c r="K72" s="34">
        <v>0.02</v>
      </c>
      <c r="L72" s="34">
        <v>0.02</v>
      </c>
      <c r="M72" s="34">
        <v>0.03</v>
      </c>
      <c r="N72" s="34">
        <v>0.03</v>
      </c>
      <c r="O72" s="34">
        <v>0.03</v>
      </c>
      <c r="P72" s="34">
        <v>0.03</v>
      </c>
      <c r="Q72" s="34">
        <v>0.03</v>
      </c>
      <c r="R72" s="34">
        <v>2.3E-2</v>
      </c>
      <c r="S72" s="34">
        <v>1.7000000000000001E-2</v>
      </c>
      <c r="T72" s="34">
        <v>0.01</v>
      </c>
      <c r="U72" s="34">
        <v>8.0000000000000002E-3</v>
      </c>
      <c r="V72" s="34">
        <v>8.0000000000000002E-3</v>
      </c>
      <c r="W72" s="34">
        <v>8.0000000000000002E-3</v>
      </c>
      <c r="X72" s="34">
        <v>7.0000000000000001E-3</v>
      </c>
      <c r="Y72" s="34">
        <v>6.0000000000000001E-3</v>
      </c>
      <c r="Z72" s="34">
        <v>7.0000000000000001E-3</v>
      </c>
      <c r="AA72" s="34">
        <v>6.0000000000000001E-3</v>
      </c>
      <c r="AB72" s="34">
        <v>5.0000000000000001E-3</v>
      </c>
      <c r="AC72" s="34">
        <v>6.0000000000000001E-3</v>
      </c>
      <c r="AD72" s="34">
        <v>7.0000000000000001E-3</v>
      </c>
      <c r="AE72" s="34">
        <v>6.0000000000000001E-3</v>
      </c>
      <c r="AF72" s="34">
        <v>6.0000000000000001E-3</v>
      </c>
      <c r="AG72" s="34">
        <v>6.0000000000000001E-3</v>
      </c>
      <c r="AH72" s="34">
        <v>6.0000000000000001E-3</v>
      </c>
      <c r="AI72" s="34">
        <v>6.0000000000000001E-3</v>
      </c>
      <c r="AJ72" s="34">
        <v>6.0000000000000001E-3</v>
      </c>
      <c r="AK72" s="34">
        <v>6.0000000000000001E-3</v>
      </c>
      <c r="AL72" s="38">
        <v>7.4999999999999997E-3</v>
      </c>
      <c r="AM72" s="38">
        <v>8.9999999999999993E-3</v>
      </c>
      <c r="AN72" s="38">
        <v>1.0499999999999999E-2</v>
      </c>
      <c r="AO72" s="38">
        <v>1.1999999999999999E-2</v>
      </c>
      <c r="AP72" s="38">
        <v>1.3499999999999998E-2</v>
      </c>
      <c r="AQ72" s="38">
        <v>1.4999999999999999E-2</v>
      </c>
      <c r="AR72" s="38">
        <v>1.5099999999999999E-2</v>
      </c>
      <c r="AS72" s="38">
        <v>1.5199999999999998E-2</v>
      </c>
      <c r="AT72" s="38">
        <v>1.5299999999999998E-2</v>
      </c>
      <c r="AU72" s="38">
        <v>1.5399999999999997E-2</v>
      </c>
      <c r="AV72" s="38">
        <v>1.5499999999999996E-2</v>
      </c>
      <c r="AW72" s="38">
        <v>1.5599999999999996E-2</v>
      </c>
      <c r="AX72" s="38">
        <v>1.5699999999999995E-2</v>
      </c>
      <c r="AY72" s="38">
        <v>1.5799999999999995E-2</v>
      </c>
      <c r="AZ72" s="38">
        <v>1.5899999999999994E-2</v>
      </c>
      <c r="BA72" s="38">
        <v>1.6E-2</v>
      </c>
      <c r="BB72" s="38">
        <v>1.6E-2</v>
      </c>
      <c r="BC72" s="38">
        <v>1.6E-2</v>
      </c>
      <c r="BD72" s="38">
        <v>1.6E-2</v>
      </c>
      <c r="BE72" s="38">
        <v>1.6E-2</v>
      </c>
      <c r="BF72" s="38">
        <v>1.6E-2</v>
      </c>
      <c r="BG72" s="38">
        <v>1.6E-2</v>
      </c>
      <c r="BH72" s="38">
        <v>1.6E-2</v>
      </c>
      <c r="BI72" s="38">
        <v>1.6E-2</v>
      </c>
      <c r="BJ72" s="38">
        <v>1.6E-2</v>
      </c>
      <c r="BK72" s="38">
        <v>1.6E-2</v>
      </c>
    </row>
    <row r="73" spans="1:63" customFormat="1" ht="15" x14ac:dyDescent="0.25">
      <c r="A73" s="5" t="s">
        <v>52</v>
      </c>
      <c r="B73" s="5" t="s">
        <v>42</v>
      </c>
      <c r="C73" s="36">
        <v>0.35499999999999998</v>
      </c>
      <c r="D73" s="36">
        <v>0.34499999999999997</v>
      </c>
      <c r="E73" s="36">
        <v>0.33600000000000002</v>
      </c>
      <c r="F73" s="36">
        <v>0.32700000000000001</v>
      </c>
      <c r="G73" s="36">
        <v>0.318</v>
      </c>
      <c r="H73" s="36">
        <v>0.309</v>
      </c>
      <c r="I73" s="36">
        <v>0.3</v>
      </c>
      <c r="J73" s="36">
        <v>0.3</v>
      </c>
      <c r="K73" s="36">
        <v>0.3</v>
      </c>
      <c r="L73" s="36">
        <v>0.3</v>
      </c>
      <c r="M73" s="36">
        <v>0.18</v>
      </c>
      <c r="N73" s="36">
        <v>0.15</v>
      </c>
      <c r="O73" s="36">
        <v>0.12</v>
      </c>
      <c r="P73" s="36">
        <v>0.08</v>
      </c>
      <c r="Q73" s="36">
        <v>0.06</v>
      </c>
      <c r="R73" s="36">
        <v>7.2999999999999995E-2</v>
      </c>
      <c r="S73" s="36">
        <v>8.5999999999999993E-2</v>
      </c>
      <c r="T73" s="36">
        <v>9.9000000000000005E-2</v>
      </c>
      <c r="U73" s="36">
        <v>8.5999999999999993E-2</v>
      </c>
      <c r="V73" s="36">
        <v>7.2999999999999995E-2</v>
      </c>
      <c r="W73" s="36">
        <v>7.2999999999999995E-2</v>
      </c>
      <c r="X73" s="36">
        <v>5.5E-2</v>
      </c>
      <c r="Y73" s="36">
        <v>0.05</v>
      </c>
      <c r="Z73" s="36">
        <v>5.2999999999999999E-2</v>
      </c>
      <c r="AA73" s="36">
        <v>4.3999999999999997E-2</v>
      </c>
      <c r="AB73" s="36">
        <v>3.7999999999999999E-2</v>
      </c>
      <c r="AC73" s="36">
        <v>3.4000000000000002E-2</v>
      </c>
      <c r="AD73" s="36">
        <v>3.2000000000000001E-2</v>
      </c>
      <c r="AE73" s="36">
        <v>2.8000000000000001E-2</v>
      </c>
      <c r="AF73" s="36">
        <v>2.7E-2</v>
      </c>
      <c r="AG73" s="36">
        <v>2.3E-2</v>
      </c>
      <c r="AH73" s="36">
        <v>2.1000000000000001E-2</v>
      </c>
      <c r="AI73" s="36">
        <v>1.7999999999999999E-2</v>
      </c>
      <c r="AJ73" s="36">
        <v>1.4999999999999999E-2</v>
      </c>
      <c r="AK73" s="36">
        <v>1.0999999999999999E-2</v>
      </c>
      <c r="AL73" s="37">
        <v>9.1666666666666667E-3</v>
      </c>
      <c r="AM73" s="37">
        <v>7.3333333333333332E-3</v>
      </c>
      <c r="AN73" s="37">
        <v>5.4999999999999997E-3</v>
      </c>
      <c r="AO73" s="37">
        <v>3.6666666666666662E-3</v>
      </c>
      <c r="AP73" s="37">
        <v>1.8333333333333329E-3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</row>
    <row r="74" spans="1:63" customFormat="1" ht="15" x14ac:dyDescent="0.25">
      <c r="A74" s="5"/>
      <c r="B74" s="5" t="s">
        <v>43</v>
      </c>
      <c r="C74" s="36">
        <v>0.436</v>
      </c>
      <c r="D74" s="36">
        <v>0.434</v>
      </c>
      <c r="E74" s="36">
        <v>0.43099999999999999</v>
      </c>
      <c r="F74" s="36">
        <v>0.42799999999999999</v>
      </c>
      <c r="G74" s="36">
        <v>0.42499999999999999</v>
      </c>
      <c r="H74" s="36">
        <v>0.42299999999999999</v>
      </c>
      <c r="I74" s="36">
        <v>0.42</v>
      </c>
      <c r="J74" s="36">
        <v>0.36</v>
      </c>
      <c r="K74" s="36">
        <v>0.3</v>
      </c>
      <c r="L74" s="36">
        <v>0.3</v>
      </c>
      <c r="M74" s="36">
        <v>0.28000000000000003</v>
      </c>
      <c r="N74" s="36">
        <v>0.25</v>
      </c>
      <c r="O74" s="36">
        <v>0.23</v>
      </c>
      <c r="P74" s="36">
        <v>0.18</v>
      </c>
      <c r="Q74" s="36">
        <v>0.16</v>
      </c>
      <c r="R74" s="36">
        <v>0.125</v>
      </c>
      <c r="S74" s="36">
        <v>0.09</v>
      </c>
      <c r="T74" s="36">
        <v>5.5E-2</v>
      </c>
      <c r="U74" s="36">
        <v>4.2000000000000003E-2</v>
      </c>
      <c r="V74" s="36">
        <v>3.3000000000000002E-2</v>
      </c>
      <c r="W74" s="36">
        <v>3.3000000000000002E-2</v>
      </c>
      <c r="X74" s="36">
        <v>2.7E-2</v>
      </c>
      <c r="Y74" s="36">
        <v>2.5000000000000001E-2</v>
      </c>
      <c r="Z74" s="36">
        <v>2.9000000000000001E-2</v>
      </c>
      <c r="AA74" s="36">
        <v>2.4E-2</v>
      </c>
      <c r="AB74" s="36">
        <v>2.1999999999999999E-2</v>
      </c>
      <c r="AC74" s="36">
        <v>0.02</v>
      </c>
      <c r="AD74" s="36">
        <v>1.6E-2</v>
      </c>
      <c r="AE74" s="36">
        <v>1.2999999999999999E-2</v>
      </c>
      <c r="AF74" s="36">
        <v>0.01</v>
      </c>
      <c r="AG74" s="36">
        <v>8.0000000000000002E-3</v>
      </c>
      <c r="AH74" s="36">
        <v>7.0000000000000001E-3</v>
      </c>
      <c r="AI74" s="36">
        <v>6.0000000000000001E-3</v>
      </c>
      <c r="AJ74" s="36">
        <v>5.0000000000000001E-3</v>
      </c>
      <c r="AK74" s="36">
        <v>5.0000000000000001E-3</v>
      </c>
      <c r="AL74" s="37">
        <v>4.1666666666666666E-3</v>
      </c>
      <c r="AM74" s="37">
        <v>3.3333333333333331E-3</v>
      </c>
      <c r="AN74" s="37">
        <v>2.4999999999999996E-3</v>
      </c>
      <c r="AO74" s="37">
        <v>1.6666666666666661E-3</v>
      </c>
      <c r="AP74" s="37">
        <v>8.3333333333333274E-4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</row>
    <row r="75" spans="1:63" customFormat="1" ht="15" x14ac:dyDescent="0.25">
      <c r="A75" s="5"/>
      <c r="B75" s="5" t="s">
        <v>45</v>
      </c>
      <c r="C75" s="36">
        <v>3.5999999999999997E-2</v>
      </c>
      <c r="D75" s="36">
        <v>3.5000000000000003E-2</v>
      </c>
      <c r="E75" s="36">
        <v>3.4000000000000002E-2</v>
      </c>
      <c r="F75" s="36">
        <v>3.3000000000000002E-2</v>
      </c>
      <c r="G75" s="36">
        <v>3.2000000000000001E-2</v>
      </c>
      <c r="H75" s="36">
        <v>3.1E-2</v>
      </c>
      <c r="I75" s="36">
        <v>0.03</v>
      </c>
      <c r="J75" s="36">
        <v>0.03</v>
      </c>
      <c r="K75" s="36">
        <v>0.03</v>
      </c>
      <c r="L75" s="36">
        <v>0.03</v>
      </c>
      <c r="M75" s="36">
        <v>0.06</v>
      </c>
      <c r="N75" s="36">
        <v>0.09</v>
      </c>
      <c r="O75" s="36">
        <v>0.11</v>
      </c>
      <c r="P75" s="36">
        <v>0.16</v>
      </c>
      <c r="Q75" s="36">
        <v>0.17</v>
      </c>
      <c r="R75" s="36">
        <v>0.159</v>
      </c>
      <c r="S75" s="36">
        <v>0.14699999999999999</v>
      </c>
      <c r="T75" s="36">
        <v>0.13600000000000001</v>
      </c>
      <c r="U75" s="36">
        <v>0.152</v>
      </c>
      <c r="V75" s="36">
        <v>0.157</v>
      </c>
      <c r="W75" s="36">
        <v>0.157</v>
      </c>
      <c r="X75" s="36">
        <v>0.17</v>
      </c>
      <c r="Y75" s="36">
        <v>0.16700000000000001</v>
      </c>
      <c r="Z75" s="36">
        <v>0.16700000000000001</v>
      </c>
      <c r="AA75" s="36">
        <v>0.16800000000000001</v>
      </c>
      <c r="AB75" s="36">
        <v>0.17699999999999999</v>
      </c>
      <c r="AC75" s="36">
        <v>0.16900000000000001</v>
      </c>
      <c r="AD75" s="36">
        <v>0.18099999999999999</v>
      </c>
      <c r="AE75" s="36">
        <v>0.18099999999999999</v>
      </c>
      <c r="AF75" s="36">
        <v>0.188</v>
      </c>
      <c r="AG75" s="36">
        <v>0.189</v>
      </c>
      <c r="AH75" s="36">
        <v>0.184</v>
      </c>
      <c r="AI75" s="36">
        <v>0.192</v>
      </c>
      <c r="AJ75" s="36">
        <v>0.20599999999999999</v>
      </c>
      <c r="AK75" s="36">
        <v>0.214</v>
      </c>
      <c r="AL75" s="37">
        <v>0.19500000000000001</v>
      </c>
      <c r="AM75" s="37">
        <v>0.17600000000000002</v>
      </c>
      <c r="AN75" s="37">
        <v>0.15700000000000003</v>
      </c>
      <c r="AO75" s="37">
        <v>0.13800000000000004</v>
      </c>
      <c r="AP75" s="37">
        <v>0.11900000000000004</v>
      </c>
      <c r="AQ75" s="37">
        <v>0.1</v>
      </c>
      <c r="AR75" s="37">
        <v>9.1999999999999998E-2</v>
      </c>
      <c r="AS75" s="37">
        <v>8.3999999999999991E-2</v>
      </c>
      <c r="AT75" s="37">
        <v>7.5999999999999984E-2</v>
      </c>
      <c r="AU75" s="37">
        <v>6.7999999999999977E-2</v>
      </c>
      <c r="AV75" s="37">
        <v>5.9999999999999977E-2</v>
      </c>
      <c r="AW75" s="37">
        <v>5.1999999999999977E-2</v>
      </c>
      <c r="AX75" s="37">
        <v>4.3999999999999977E-2</v>
      </c>
      <c r="AY75" s="37">
        <v>3.5999999999999976E-2</v>
      </c>
      <c r="AZ75" s="37">
        <v>2.7999999999999976E-2</v>
      </c>
      <c r="BA75" s="37">
        <v>0.02</v>
      </c>
      <c r="BB75" s="37">
        <v>1.9E-2</v>
      </c>
      <c r="BC75" s="37">
        <v>1.7999999999999999E-2</v>
      </c>
      <c r="BD75" s="37">
        <v>1.6999999999999998E-2</v>
      </c>
      <c r="BE75" s="37">
        <v>1.5999999999999997E-2</v>
      </c>
      <c r="BF75" s="37">
        <v>1.4999999999999996E-2</v>
      </c>
      <c r="BG75" s="37">
        <v>1.3999999999999995E-2</v>
      </c>
      <c r="BH75" s="37">
        <v>1.2999999999999994E-2</v>
      </c>
      <c r="BI75" s="37">
        <v>1.1999999999999993E-2</v>
      </c>
      <c r="BJ75" s="37">
        <v>1.0999999999999992E-2</v>
      </c>
      <c r="BK75" s="37">
        <v>0.01</v>
      </c>
    </row>
    <row r="76" spans="1:63" customFormat="1" ht="15" x14ac:dyDescent="0.25">
      <c r="A76" s="5"/>
      <c r="B76" s="5" t="s">
        <v>120</v>
      </c>
      <c r="C76" s="36">
        <v>0.13100000000000001</v>
      </c>
      <c r="D76" s="36">
        <v>0.13900000000000001</v>
      </c>
      <c r="E76" s="36">
        <v>0.14699999999999999</v>
      </c>
      <c r="F76" s="36">
        <v>0.155</v>
      </c>
      <c r="G76" s="36">
        <v>0.16400000000000001</v>
      </c>
      <c r="H76" s="36">
        <v>0.17199999999999999</v>
      </c>
      <c r="I76" s="36">
        <v>0.18</v>
      </c>
      <c r="J76" s="36">
        <v>0.21</v>
      </c>
      <c r="K76" s="36">
        <v>0.24</v>
      </c>
      <c r="L76" s="36">
        <v>0.24</v>
      </c>
      <c r="M76" s="36">
        <v>0.34</v>
      </c>
      <c r="N76" s="36">
        <v>0.36</v>
      </c>
      <c r="O76" s="36">
        <v>0.39</v>
      </c>
      <c r="P76" s="36">
        <v>0.42</v>
      </c>
      <c r="Q76" s="36">
        <v>0.44</v>
      </c>
      <c r="R76" s="36">
        <v>0.40699999999999997</v>
      </c>
      <c r="S76" s="36">
        <v>0.375</v>
      </c>
      <c r="T76" s="36">
        <v>0.34200000000000003</v>
      </c>
      <c r="U76" s="36">
        <v>0.36099999999999999</v>
      </c>
      <c r="V76" s="36">
        <v>0.374</v>
      </c>
      <c r="W76" s="36">
        <v>0.374</v>
      </c>
      <c r="X76" s="36">
        <v>0.39800000000000002</v>
      </c>
      <c r="Y76" s="36">
        <v>0.40200000000000002</v>
      </c>
      <c r="Z76" s="36">
        <v>0.40200000000000002</v>
      </c>
      <c r="AA76" s="36">
        <v>0.38900000000000001</v>
      </c>
      <c r="AB76" s="36">
        <v>0.375</v>
      </c>
      <c r="AC76" s="36">
        <v>0.38400000000000001</v>
      </c>
      <c r="AD76" s="36">
        <v>0.36399999999999999</v>
      </c>
      <c r="AE76" s="36">
        <v>0.35799999999999998</v>
      </c>
      <c r="AF76" s="36">
        <v>0.32800000000000001</v>
      </c>
      <c r="AG76" s="36">
        <v>0.33400000000000002</v>
      </c>
      <c r="AH76" s="36">
        <v>0.33900000000000002</v>
      </c>
      <c r="AI76" s="36">
        <v>0.32</v>
      </c>
      <c r="AJ76" s="36">
        <v>0.30499999999999999</v>
      </c>
      <c r="AK76" s="36">
        <v>0.29199999999999998</v>
      </c>
      <c r="AL76" s="37">
        <v>0.28666666666666663</v>
      </c>
      <c r="AM76" s="37">
        <v>0.28133333333333332</v>
      </c>
      <c r="AN76" s="37">
        <v>0.27600000000000002</v>
      </c>
      <c r="AO76" s="37">
        <v>0.27066666666666672</v>
      </c>
      <c r="AP76" s="37">
        <v>0.26533333333333342</v>
      </c>
      <c r="AQ76" s="37">
        <v>0.26</v>
      </c>
      <c r="AR76" s="37">
        <v>0.25600000000000001</v>
      </c>
      <c r="AS76" s="37">
        <v>0.252</v>
      </c>
      <c r="AT76" s="37">
        <v>0.248</v>
      </c>
      <c r="AU76" s="37">
        <v>0.24399999999999999</v>
      </c>
      <c r="AV76" s="37">
        <v>0.24</v>
      </c>
      <c r="AW76" s="37">
        <v>0.23599999999999999</v>
      </c>
      <c r="AX76" s="37">
        <v>0.23199999999999998</v>
      </c>
      <c r="AY76" s="37">
        <v>0.22799999999999998</v>
      </c>
      <c r="AZ76" s="37">
        <v>0.22399999999999998</v>
      </c>
      <c r="BA76" s="37">
        <v>0.22</v>
      </c>
      <c r="BB76" s="37">
        <v>0.21299999999999999</v>
      </c>
      <c r="BC76" s="37">
        <v>0.20599999999999999</v>
      </c>
      <c r="BD76" s="37">
        <v>0.19899999999999998</v>
      </c>
      <c r="BE76" s="37">
        <v>0.19199999999999998</v>
      </c>
      <c r="BF76" s="37">
        <v>0.18499999999999997</v>
      </c>
      <c r="BG76" s="37">
        <v>0.17799999999999996</v>
      </c>
      <c r="BH76" s="37">
        <v>0.17099999999999996</v>
      </c>
      <c r="BI76" s="37">
        <v>0.16399999999999995</v>
      </c>
      <c r="BJ76" s="37">
        <v>0.15699999999999995</v>
      </c>
      <c r="BK76" s="37">
        <v>0.15</v>
      </c>
    </row>
    <row r="77" spans="1:63" customFormat="1" ht="15" x14ac:dyDescent="0.25">
      <c r="A77" s="5"/>
      <c r="B77" s="5" t="s">
        <v>46</v>
      </c>
      <c r="C77" s="36">
        <v>0.01</v>
      </c>
      <c r="D77" s="36">
        <v>0.01</v>
      </c>
      <c r="E77" s="36">
        <v>0.01</v>
      </c>
      <c r="F77" s="36">
        <v>0.01</v>
      </c>
      <c r="G77" s="36">
        <v>0.01</v>
      </c>
      <c r="H77" s="36">
        <v>0.01</v>
      </c>
      <c r="I77" s="36">
        <v>0.01</v>
      </c>
      <c r="J77" s="36">
        <v>0.02</v>
      </c>
      <c r="K77" s="36">
        <v>0.03</v>
      </c>
      <c r="L77" s="36">
        <v>0.03</v>
      </c>
      <c r="M77" s="36">
        <v>0.03</v>
      </c>
      <c r="N77" s="36">
        <v>0.04</v>
      </c>
      <c r="O77" s="36">
        <v>0.04</v>
      </c>
      <c r="P77" s="36">
        <v>0.05</v>
      </c>
      <c r="Q77" s="36">
        <v>0.06</v>
      </c>
      <c r="R77" s="36">
        <v>0.09</v>
      </c>
      <c r="S77" s="36">
        <v>0.12</v>
      </c>
      <c r="T77" s="36">
        <v>0.15</v>
      </c>
      <c r="U77" s="36">
        <v>0.14799999999999999</v>
      </c>
      <c r="V77" s="36">
        <v>0.155</v>
      </c>
      <c r="W77" s="36">
        <v>0.155</v>
      </c>
      <c r="X77" s="36">
        <v>0.15</v>
      </c>
      <c r="Y77" s="36">
        <v>0.153</v>
      </c>
      <c r="Z77" s="36">
        <v>0.13400000000000001</v>
      </c>
      <c r="AA77" s="36">
        <v>0.16600000000000001</v>
      </c>
      <c r="AB77" s="36">
        <v>0.17699999999999999</v>
      </c>
      <c r="AC77" s="36">
        <v>0.17799999999999999</v>
      </c>
      <c r="AD77" s="36">
        <v>0.189</v>
      </c>
      <c r="AE77" s="36">
        <v>0.188</v>
      </c>
      <c r="AF77" s="36">
        <v>0.20100000000000001</v>
      </c>
      <c r="AG77" s="36">
        <v>0.19600000000000001</v>
      </c>
      <c r="AH77" s="36">
        <v>0.20100000000000001</v>
      </c>
      <c r="AI77" s="36">
        <v>0.20699999999999999</v>
      </c>
      <c r="AJ77" s="36">
        <v>0.20300000000000001</v>
      </c>
      <c r="AK77" s="36">
        <v>0.19500000000000001</v>
      </c>
      <c r="AL77" s="37">
        <v>0.1875</v>
      </c>
      <c r="AM77" s="37">
        <v>0.18</v>
      </c>
      <c r="AN77" s="37">
        <v>0.17249999999999999</v>
      </c>
      <c r="AO77" s="37">
        <v>0.16499999999999998</v>
      </c>
      <c r="AP77" s="37">
        <v>0.15749999999999997</v>
      </c>
      <c r="AQ77" s="37">
        <v>0.15</v>
      </c>
      <c r="AR77" s="37">
        <v>0.15</v>
      </c>
      <c r="AS77" s="37">
        <v>0.15</v>
      </c>
      <c r="AT77" s="37">
        <v>0.15</v>
      </c>
      <c r="AU77" s="37">
        <v>0.15</v>
      </c>
      <c r="AV77" s="37">
        <v>0.15</v>
      </c>
      <c r="AW77" s="37">
        <v>0.15</v>
      </c>
      <c r="AX77" s="37">
        <v>0.15</v>
      </c>
      <c r="AY77" s="37">
        <v>0.15</v>
      </c>
      <c r="AZ77" s="37">
        <v>0.15</v>
      </c>
      <c r="BA77" s="37">
        <v>0.15</v>
      </c>
      <c r="BB77" s="37">
        <v>0.14499999999999999</v>
      </c>
      <c r="BC77" s="37">
        <v>0.13999999999999999</v>
      </c>
      <c r="BD77" s="37">
        <v>0.13499999999999998</v>
      </c>
      <c r="BE77" s="37">
        <v>0.12999999999999998</v>
      </c>
      <c r="BF77" s="37">
        <v>0.12499999999999997</v>
      </c>
      <c r="BG77" s="37">
        <v>0.11999999999999997</v>
      </c>
      <c r="BH77" s="37">
        <v>0.11499999999999996</v>
      </c>
      <c r="BI77" s="37">
        <v>0.10999999999999996</v>
      </c>
      <c r="BJ77" s="37">
        <v>0.10499999999999995</v>
      </c>
      <c r="BK77" s="37">
        <v>0.1</v>
      </c>
    </row>
    <row r="78" spans="1:63" customFormat="1" ht="15" x14ac:dyDescent="0.25">
      <c r="A78" s="5"/>
      <c r="B78" s="5" t="s">
        <v>47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1E-3</v>
      </c>
      <c r="U78" s="36">
        <v>0.01</v>
      </c>
      <c r="V78" s="36">
        <v>2.4E-2</v>
      </c>
      <c r="W78" s="36">
        <v>2.4E-2</v>
      </c>
      <c r="X78" s="36">
        <v>0.03</v>
      </c>
      <c r="Y78" s="36">
        <v>3.9E-2</v>
      </c>
      <c r="Z78" s="36">
        <v>5.7000000000000002E-2</v>
      </c>
      <c r="AA78" s="36">
        <v>4.2999999999999997E-2</v>
      </c>
      <c r="AB78" s="36">
        <v>4.1000000000000002E-2</v>
      </c>
      <c r="AC78" s="36">
        <v>3.6999999999999998E-2</v>
      </c>
      <c r="AD78" s="36">
        <v>3.2000000000000001E-2</v>
      </c>
      <c r="AE78" s="36">
        <v>5.3999999999999999E-2</v>
      </c>
      <c r="AF78" s="36">
        <v>5.8999999999999997E-2</v>
      </c>
      <c r="AG78" s="36">
        <v>5.7000000000000002E-2</v>
      </c>
      <c r="AH78" s="36">
        <v>6.2E-2</v>
      </c>
      <c r="AI78" s="36">
        <v>7.0999999999999994E-2</v>
      </c>
      <c r="AJ78" s="36">
        <v>7.9000000000000001E-2</v>
      </c>
      <c r="AK78" s="36">
        <v>9.0999999999999998E-2</v>
      </c>
      <c r="AL78" s="37">
        <v>0.14300000000000002</v>
      </c>
      <c r="AM78" s="37">
        <v>0.19500000000000003</v>
      </c>
      <c r="AN78" s="37">
        <v>0.24700000000000005</v>
      </c>
      <c r="AO78" s="37">
        <v>0.29900000000000004</v>
      </c>
      <c r="AP78" s="37">
        <v>0.35100000000000003</v>
      </c>
      <c r="AQ78" s="37">
        <v>0.40300000000000002</v>
      </c>
      <c r="AR78" s="37">
        <v>0.41470000000000001</v>
      </c>
      <c r="AS78" s="37">
        <v>0.4264</v>
      </c>
      <c r="AT78" s="37">
        <v>0.43809999999999999</v>
      </c>
      <c r="AU78" s="37">
        <v>0.44979999999999998</v>
      </c>
      <c r="AV78" s="37">
        <v>0.46149999999999997</v>
      </c>
      <c r="AW78" s="37">
        <v>0.47319999999999995</v>
      </c>
      <c r="AX78" s="37">
        <v>0.48489999999999994</v>
      </c>
      <c r="AY78" s="37">
        <v>0.49659999999999993</v>
      </c>
      <c r="AZ78" s="37">
        <v>0.50829999999999997</v>
      </c>
      <c r="BA78" s="37">
        <v>0.52</v>
      </c>
      <c r="BB78" s="37">
        <v>0.53300000000000003</v>
      </c>
      <c r="BC78" s="37">
        <v>0.54600000000000004</v>
      </c>
      <c r="BD78" s="37">
        <v>0.55900000000000005</v>
      </c>
      <c r="BE78" s="37">
        <v>0.57200000000000006</v>
      </c>
      <c r="BF78" s="37">
        <v>0.58500000000000008</v>
      </c>
      <c r="BG78" s="37">
        <v>0.59800000000000009</v>
      </c>
      <c r="BH78" s="37">
        <v>0.6110000000000001</v>
      </c>
      <c r="BI78" s="37">
        <v>0.62400000000000011</v>
      </c>
      <c r="BJ78" s="37">
        <v>0.63700000000000012</v>
      </c>
      <c r="BK78" s="37">
        <v>0.65</v>
      </c>
    </row>
    <row r="79" spans="1:63" customFormat="1" ht="15" x14ac:dyDescent="0.25">
      <c r="A79" s="5"/>
      <c r="B79" s="5" t="s">
        <v>40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1.2999999999999999E-2</v>
      </c>
      <c r="S79" s="36">
        <v>2.7E-2</v>
      </c>
      <c r="T79" s="36">
        <v>0.04</v>
      </c>
      <c r="U79" s="36">
        <v>3.6999999999999998E-2</v>
      </c>
      <c r="V79" s="36">
        <v>3.5999999999999997E-2</v>
      </c>
      <c r="W79" s="36">
        <v>3.5999999999999997E-2</v>
      </c>
      <c r="X79" s="36">
        <v>3.5999999999999997E-2</v>
      </c>
      <c r="Y79" s="36">
        <v>3.7999999999999999E-2</v>
      </c>
      <c r="Z79" s="36">
        <v>3.6999999999999998E-2</v>
      </c>
      <c r="AA79" s="36">
        <v>4.2000000000000003E-2</v>
      </c>
      <c r="AB79" s="36">
        <v>4.2999999999999997E-2</v>
      </c>
      <c r="AC79" s="36">
        <v>4.7E-2</v>
      </c>
      <c r="AD79" s="36">
        <v>5.7000000000000002E-2</v>
      </c>
      <c r="AE79" s="36">
        <v>5.8999999999999997E-2</v>
      </c>
      <c r="AF79" s="36">
        <v>6.6000000000000003E-2</v>
      </c>
      <c r="AG79" s="36">
        <v>7.9000000000000001E-2</v>
      </c>
      <c r="AH79" s="36">
        <v>7.3999999999999996E-2</v>
      </c>
      <c r="AI79" s="36">
        <v>8.3000000000000004E-2</v>
      </c>
      <c r="AJ79" s="36">
        <v>9.0999999999999998E-2</v>
      </c>
      <c r="AK79" s="36">
        <v>0.10100000000000001</v>
      </c>
      <c r="AL79" s="37">
        <v>9.4166666666666676E-2</v>
      </c>
      <c r="AM79" s="37">
        <v>8.7333333333333346E-2</v>
      </c>
      <c r="AN79" s="37">
        <v>8.0500000000000016E-2</v>
      </c>
      <c r="AO79" s="37">
        <v>7.3666666666666686E-2</v>
      </c>
      <c r="AP79" s="37">
        <v>6.6833333333333356E-2</v>
      </c>
      <c r="AQ79" s="37">
        <v>0.06</v>
      </c>
      <c r="AR79" s="37">
        <v>6.0199999999999997E-2</v>
      </c>
      <c r="AS79" s="37">
        <v>6.0399999999999995E-2</v>
      </c>
      <c r="AT79" s="37">
        <v>6.0599999999999994E-2</v>
      </c>
      <c r="AU79" s="37">
        <v>6.0799999999999993E-2</v>
      </c>
      <c r="AV79" s="37">
        <v>6.0999999999999992E-2</v>
      </c>
      <c r="AW79" s="37">
        <v>6.1199999999999991E-2</v>
      </c>
      <c r="AX79" s="37">
        <v>6.1399999999999989E-2</v>
      </c>
      <c r="AY79" s="37">
        <v>6.1599999999999988E-2</v>
      </c>
      <c r="AZ79" s="37">
        <v>6.1799999999999987E-2</v>
      </c>
      <c r="BA79" s="37">
        <v>6.2E-2</v>
      </c>
      <c r="BB79" s="37">
        <v>6.2199999999999998E-2</v>
      </c>
      <c r="BC79" s="37">
        <v>6.2399999999999997E-2</v>
      </c>
      <c r="BD79" s="37">
        <v>6.2600000000000003E-2</v>
      </c>
      <c r="BE79" s="37">
        <v>6.2800000000000009E-2</v>
      </c>
      <c r="BF79" s="37">
        <v>6.3000000000000014E-2</v>
      </c>
      <c r="BG79" s="37">
        <v>6.320000000000002E-2</v>
      </c>
      <c r="BH79" s="37">
        <v>6.3400000000000026E-2</v>
      </c>
      <c r="BI79" s="37">
        <v>6.3600000000000032E-2</v>
      </c>
      <c r="BJ79" s="37">
        <v>6.3800000000000037E-2</v>
      </c>
      <c r="BK79" s="37">
        <v>6.4000000000000001E-2</v>
      </c>
    </row>
    <row r="80" spans="1:63" customFormat="1" ht="15" x14ac:dyDescent="0.25">
      <c r="A80" s="5"/>
      <c r="B80" s="5" t="s">
        <v>49</v>
      </c>
      <c r="C80" s="36">
        <v>2.5000000000000001E-2</v>
      </c>
      <c r="D80" s="36">
        <v>2.9000000000000001E-2</v>
      </c>
      <c r="E80" s="36">
        <v>3.4000000000000002E-2</v>
      </c>
      <c r="F80" s="36">
        <v>3.7999999999999999E-2</v>
      </c>
      <c r="G80" s="36">
        <v>4.2000000000000003E-2</v>
      </c>
      <c r="H80" s="36">
        <v>4.5999999999999999E-2</v>
      </c>
      <c r="I80" s="36">
        <v>0.05</v>
      </c>
      <c r="J80" s="36">
        <v>6.25E-2</v>
      </c>
      <c r="K80" s="36">
        <v>7.4999999999999997E-2</v>
      </c>
      <c r="L80" s="36">
        <v>7.4999999999999997E-2</v>
      </c>
      <c r="M80" s="36">
        <v>7.0000000000000007E-2</v>
      </c>
      <c r="N80" s="36">
        <v>7.0000000000000007E-2</v>
      </c>
      <c r="O80" s="36">
        <v>7.0000000000000007E-2</v>
      </c>
      <c r="P80" s="36">
        <v>7.0000000000000007E-2</v>
      </c>
      <c r="Q80" s="36">
        <v>7.0000000000000007E-2</v>
      </c>
      <c r="R80" s="36">
        <v>7.2999999999999995E-2</v>
      </c>
      <c r="S80" s="36">
        <v>7.4999999999999997E-2</v>
      </c>
      <c r="T80" s="36">
        <v>7.8E-2</v>
      </c>
      <c r="U80" s="36">
        <v>7.1999999999999995E-2</v>
      </c>
      <c r="V80" s="36">
        <v>6.0999999999999999E-2</v>
      </c>
      <c r="W80" s="36">
        <v>6.0999999999999999E-2</v>
      </c>
      <c r="X80" s="36">
        <v>5.5E-2</v>
      </c>
      <c r="Y80" s="36">
        <v>5.3999999999999999E-2</v>
      </c>
      <c r="Z80" s="36">
        <v>3.9E-2</v>
      </c>
      <c r="AA80" s="36">
        <v>5.3999999999999999E-2</v>
      </c>
      <c r="AB80" s="36">
        <v>5.8999999999999997E-2</v>
      </c>
      <c r="AC80" s="36">
        <v>6.2E-2</v>
      </c>
      <c r="AD80" s="36">
        <v>6.3E-2</v>
      </c>
      <c r="AE80" s="36">
        <v>5.6000000000000001E-2</v>
      </c>
      <c r="AF80" s="36">
        <v>5.7000000000000002E-2</v>
      </c>
      <c r="AG80" s="36">
        <v>5.5E-2</v>
      </c>
      <c r="AH80" s="36">
        <v>5.5E-2</v>
      </c>
      <c r="AI80" s="36">
        <v>5.1999999999999998E-2</v>
      </c>
      <c r="AJ80" s="36">
        <v>5.0999999999999997E-2</v>
      </c>
      <c r="AK80" s="36">
        <v>4.7E-2</v>
      </c>
      <c r="AL80" s="37">
        <v>4.0500000000000001E-2</v>
      </c>
      <c r="AM80" s="37">
        <v>3.4000000000000002E-2</v>
      </c>
      <c r="AN80" s="37">
        <v>2.7500000000000004E-2</v>
      </c>
      <c r="AO80" s="37">
        <v>2.1000000000000005E-2</v>
      </c>
      <c r="AP80" s="37">
        <v>1.4500000000000006E-2</v>
      </c>
      <c r="AQ80" s="37">
        <v>8.0000000000000002E-3</v>
      </c>
      <c r="AR80" s="37">
        <v>8.0000000000000002E-3</v>
      </c>
      <c r="AS80" s="37">
        <v>8.0000000000000002E-3</v>
      </c>
      <c r="AT80" s="37">
        <v>8.0000000000000002E-3</v>
      </c>
      <c r="AU80" s="37">
        <v>8.0000000000000002E-3</v>
      </c>
      <c r="AV80" s="37">
        <v>8.0000000000000002E-3</v>
      </c>
      <c r="AW80" s="37">
        <v>8.0000000000000002E-3</v>
      </c>
      <c r="AX80" s="37">
        <v>8.0000000000000002E-3</v>
      </c>
      <c r="AY80" s="37">
        <v>8.0000000000000002E-3</v>
      </c>
      <c r="AZ80" s="37">
        <v>8.0000000000000002E-3</v>
      </c>
      <c r="BA80" s="37">
        <v>8.0000000000000002E-3</v>
      </c>
      <c r="BB80" s="37">
        <v>8.0000000000000002E-3</v>
      </c>
      <c r="BC80" s="37">
        <v>8.0000000000000002E-3</v>
      </c>
      <c r="BD80" s="37">
        <v>8.0000000000000002E-3</v>
      </c>
      <c r="BE80" s="37">
        <v>8.0000000000000002E-3</v>
      </c>
      <c r="BF80" s="37">
        <v>8.0000000000000002E-3</v>
      </c>
      <c r="BG80" s="37">
        <v>8.0000000000000002E-3</v>
      </c>
      <c r="BH80" s="37">
        <v>8.0000000000000002E-3</v>
      </c>
      <c r="BI80" s="37">
        <v>8.0000000000000002E-3</v>
      </c>
      <c r="BJ80" s="37">
        <v>8.0000000000000002E-3</v>
      </c>
      <c r="BK80" s="37">
        <v>8.0000000000000002E-3</v>
      </c>
    </row>
    <row r="81" spans="1:63" customFormat="1" ht="15" x14ac:dyDescent="0.25">
      <c r="A81" s="5"/>
      <c r="B81" s="5" t="s">
        <v>50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2.5000000000000001E-3</v>
      </c>
      <c r="K81" s="36">
        <v>5.0000000000000001E-3</v>
      </c>
      <c r="L81" s="36">
        <v>5.0000000000000001E-3</v>
      </c>
      <c r="M81" s="36">
        <v>0.01</v>
      </c>
      <c r="N81" s="36">
        <v>0.01</v>
      </c>
      <c r="O81" s="36">
        <v>0.01</v>
      </c>
      <c r="P81" s="36">
        <v>0.01</v>
      </c>
      <c r="Q81" s="36">
        <v>0.01</v>
      </c>
      <c r="R81" s="36">
        <v>2.5000000000000001E-2</v>
      </c>
      <c r="S81" s="36">
        <v>3.9E-2</v>
      </c>
      <c r="T81" s="36">
        <v>5.2999999999999999E-2</v>
      </c>
      <c r="U81" s="36">
        <v>5.0999999999999997E-2</v>
      </c>
      <c r="V81" s="36">
        <v>0.05</v>
      </c>
      <c r="W81" s="36">
        <v>0.05</v>
      </c>
      <c r="X81" s="36">
        <v>4.7E-2</v>
      </c>
      <c r="Y81" s="36">
        <v>4.2999999999999997E-2</v>
      </c>
      <c r="Z81" s="36">
        <v>3.9E-2</v>
      </c>
      <c r="AA81" s="36">
        <v>0.04</v>
      </c>
      <c r="AB81" s="36">
        <v>4.1000000000000002E-2</v>
      </c>
      <c r="AC81" s="36">
        <v>3.9E-2</v>
      </c>
      <c r="AD81" s="36">
        <v>0.04</v>
      </c>
      <c r="AE81" s="36">
        <v>3.9E-2</v>
      </c>
      <c r="AF81" s="36">
        <v>4.2000000000000003E-2</v>
      </c>
      <c r="AG81" s="36">
        <v>3.5999999999999997E-2</v>
      </c>
      <c r="AH81" s="36">
        <v>3.4000000000000002E-2</v>
      </c>
      <c r="AI81" s="36">
        <v>3.5999999999999997E-2</v>
      </c>
      <c r="AJ81" s="36">
        <v>2.9000000000000001E-2</v>
      </c>
      <c r="AK81" s="36">
        <v>2.9000000000000001E-2</v>
      </c>
      <c r="AL81" s="37">
        <v>2.4833333333333336E-2</v>
      </c>
      <c r="AM81" s="37">
        <v>2.066666666666667E-2</v>
      </c>
      <c r="AN81" s="37">
        <v>1.6500000000000004E-2</v>
      </c>
      <c r="AO81" s="37">
        <v>1.2333333333333339E-2</v>
      </c>
      <c r="AP81" s="37">
        <v>8.1666666666666728E-3</v>
      </c>
      <c r="AQ81" s="37">
        <v>4.0000000000000001E-3</v>
      </c>
      <c r="AR81" s="37">
        <v>4.0000000000000001E-3</v>
      </c>
      <c r="AS81" s="37">
        <v>4.0000000000000001E-3</v>
      </c>
      <c r="AT81" s="37">
        <v>4.0000000000000001E-3</v>
      </c>
      <c r="AU81" s="37">
        <v>4.0000000000000001E-3</v>
      </c>
      <c r="AV81" s="37">
        <v>4.0000000000000001E-3</v>
      </c>
      <c r="AW81" s="37">
        <v>4.0000000000000001E-3</v>
      </c>
      <c r="AX81" s="37">
        <v>4.0000000000000001E-3</v>
      </c>
      <c r="AY81" s="37">
        <v>4.0000000000000001E-3</v>
      </c>
      <c r="AZ81" s="37">
        <v>4.0000000000000001E-3</v>
      </c>
      <c r="BA81" s="37">
        <v>4.0000000000000001E-3</v>
      </c>
      <c r="BB81" s="37">
        <v>3.8E-3</v>
      </c>
      <c r="BC81" s="37">
        <v>3.5999999999999999E-3</v>
      </c>
      <c r="BD81" s="37">
        <v>3.3999999999999998E-3</v>
      </c>
      <c r="BE81" s="37">
        <v>3.1999999999999997E-3</v>
      </c>
      <c r="BF81" s="37">
        <v>2.9999999999999996E-3</v>
      </c>
      <c r="BG81" s="37">
        <v>2.7999999999999995E-3</v>
      </c>
      <c r="BH81" s="37">
        <v>2.5999999999999994E-3</v>
      </c>
      <c r="BI81" s="37">
        <v>2.3999999999999994E-3</v>
      </c>
      <c r="BJ81" s="37">
        <v>2.1999999999999993E-3</v>
      </c>
      <c r="BK81" s="37">
        <v>2E-3</v>
      </c>
    </row>
    <row r="82" spans="1:63" customFormat="1" ht="15" x14ac:dyDescent="0.25">
      <c r="A82" s="15"/>
      <c r="B82" s="15" t="s">
        <v>51</v>
      </c>
      <c r="C82" s="36">
        <v>7.0000000000000001E-3</v>
      </c>
      <c r="D82" s="36">
        <v>8.0000000000000002E-3</v>
      </c>
      <c r="E82" s="36">
        <v>8.0000000000000002E-3</v>
      </c>
      <c r="F82" s="36">
        <v>8.9999999999999993E-3</v>
      </c>
      <c r="G82" s="36">
        <v>8.9999999999999993E-3</v>
      </c>
      <c r="H82" s="36">
        <v>8.9999999999999993E-3</v>
      </c>
      <c r="I82" s="36">
        <v>0.01</v>
      </c>
      <c r="J82" s="36">
        <v>1.4999999999999999E-2</v>
      </c>
      <c r="K82" s="36">
        <v>0.02</v>
      </c>
      <c r="L82" s="36">
        <v>0.02</v>
      </c>
      <c r="M82" s="36">
        <v>0.03</v>
      </c>
      <c r="N82" s="36">
        <v>0.03</v>
      </c>
      <c r="O82" s="36">
        <v>0.03</v>
      </c>
      <c r="P82" s="36">
        <v>0.03</v>
      </c>
      <c r="Q82" s="36">
        <v>0.03</v>
      </c>
      <c r="R82" s="36">
        <v>3.5000000000000003E-2</v>
      </c>
      <c r="S82" s="36">
        <v>4.1000000000000002E-2</v>
      </c>
      <c r="T82" s="36">
        <v>4.5999999999999999E-2</v>
      </c>
      <c r="U82" s="36">
        <v>4.1000000000000002E-2</v>
      </c>
      <c r="V82" s="36">
        <v>3.6999999999999998E-2</v>
      </c>
      <c r="W82" s="36">
        <v>3.6999999999999998E-2</v>
      </c>
      <c r="X82" s="36">
        <v>3.2000000000000001E-2</v>
      </c>
      <c r="Y82" s="36">
        <v>2.9000000000000001E-2</v>
      </c>
      <c r="Z82" s="36">
        <v>4.2999999999999997E-2</v>
      </c>
      <c r="AA82" s="36">
        <v>0.03</v>
      </c>
      <c r="AB82" s="36">
        <v>2.7E-2</v>
      </c>
      <c r="AC82" s="36">
        <v>0.03</v>
      </c>
      <c r="AD82" s="36">
        <v>2.5999999999999999E-2</v>
      </c>
      <c r="AE82" s="36">
        <v>2.4E-2</v>
      </c>
      <c r="AF82" s="36">
        <v>2.1999999999999999E-2</v>
      </c>
      <c r="AG82" s="36">
        <v>2.3E-2</v>
      </c>
      <c r="AH82" s="36">
        <v>2.3E-2</v>
      </c>
      <c r="AI82" s="36">
        <v>1.4999999999999999E-2</v>
      </c>
      <c r="AJ82" s="36">
        <v>1.6E-2</v>
      </c>
      <c r="AK82" s="36">
        <v>1.4999999999999999E-2</v>
      </c>
      <c r="AL82" s="38">
        <v>1.4999999999999999E-2</v>
      </c>
      <c r="AM82" s="38">
        <v>1.4999999999999999E-2</v>
      </c>
      <c r="AN82" s="38">
        <v>1.4999999999999999E-2</v>
      </c>
      <c r="AO82" s="38">
        <v>1.4999999999999999E-2</v>
      </c>
      <c r="AP82" s="38">
        <v>1.4999999999999999E-2</v>
      </c>
      <c r="AQ82" s="38">
        <v>1.4999999999999999E-2</v>
      </c>
      <c r="AR82" s="38">
        <v>1.5099999999999999E-2</v>
      </c>
      <c r="AS82" s="38">
        <v>1.5199999999999998E-2</v>
      </c>
      <c r="AT82" s="38">
        <v>1.5299999999999998E-2</v>
      </c>
      <c r="AU82" s="38">
        <v>1.5399999999999997E-2</v>
      </c>
      <c r="AV82" s="38">
        <v>1.5499999999999996E-2</v>
      </c>
      <c r="AW82" s="38">
        <v>1.5599999999999996E-2</v>
      </c>
      <c r="AX82" s="38">
        <v>1.5699999999999995E-2</v>
      </c>
      <c r="AY82" s="38">
        <v>1.5799999999999995E-2</v>
      </c>
      <c r="AZ82" s="38">
        <v>1.5899999999999994E-2</v>
      </c>
      <c r="BA82" s="38">
        <v>1.6E-2</v>
      </c>
      <c r="BB82" s="38">
        <v>1.6E-2</v>
      </c>
      <c r="BC82" s="38">
        <v>1.6E-2</v>
      </c>
      <c r="BD82" s="38">
        <v>1.6E-2</v>
      </c>
      <c r="BE82" s="38">
        <v>1.6E-2</v>
      </c>
      <c r="BF82" s="38">
        <v>1.6E-2</v>
      </c>
      <c r="BG82" s="38">
        <v>1.6E-2</v>
      </c>
      <c r="BH82" s="38">
        <v>1.6E-2</v>
      </c>
      <c r="BI82" s="38">
        <v>1.6E-2</v>
      </c>
      <c r="BJ82" s="38">
        <v>1.6E-2</v>
      </c>
      <c r="BK82" s="38">
        <v>1.6E-2</v>
      </c>
    </row>
    <row r="83" spans="1:63" customFormat="1" ht="15" x14ac:dyDescent="0.25">
      <c r="A83" s="5" t="s">
        <v>237</v>
      </c>
      <c r="B83" s="5" t="s">
        <v>42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37">
        <v>5.0000000000000001E-3</v>
      </c>
      <c r="AM83" s="37">
        <v>4.0000000000000001E-3</v>
      </c>
      <c r="AN83" s="37">
        <v>3.0000000000000001E-3</v>
      </c>
      <c r="AO83" s="37">
        <v>2E-3</v>
      </c>
      <c r="AP83" s="37">
        <v>1E-3</v>
      </c>
      <c r="AQ83" s="37">
        <v>0</v>
      </c>
      <c r="AR83" s="37">
        <v>0</v>
      </c>
      <c r="AS83" s="37">
        <v>0</v>
      </c>
      <c r="AT83" s="37">
        <v>0</v>
      </c>
      <c r="AU83" s="37">
        <v>0</v>
      </c>
      <c r="AV83" s="37">
        <v>0</v>
      </c>
      <c r="AW83" s="37">
        <v>0</v>
      </c>
      <c r="AX83" s="37">
        <v>0</v>
      </c>
      <c r="AY83" s="37">
        <v>0</v>
      </c>
      <c r="AZ83" s="37">
        <v>0</v>
      </c>
      <c r="BA83" s="37">
        <v>0</v>
      </c>
      <c r="BB83" s="37">
        <v>0</v>
      </c>
      <c r="BC83" s="37">
        <v>0</v>
      </c>
      <c r="BD83" s="37">
        <v>0</v>
      </c>
      <c r="BE83" s="37">
        <v>0</v>
      </c>
      <c r="BF83" s="37">
        <v>0</v>
      </c>
      <c r="BG83" s="37">
        <v>0</v>
      </c>
      <c r="BH83" s="37">
        <v>0</v>
      </c>
      <c r="BI83" s="37">
        <v>0</v>
      </c>
      <c r="BJ83" s="37">
        <v>0</v>
      </c>
      <c r="BK83" s="37">
        <v>0</v>
      </c>
    </row>
    <row r="84" spans="1:63" customFormat="1" ht="15" x14ac:dyDescent="0.25">
      <c r="A84" s="5"/>
      <c r="B84" s="5" t="s">
        <v>43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7">
        <v>8.3333333333333332E-3</v>
      </c>
      <c r="AM84" s="37">
        <v>6.6666666666666662E-3</v>
      </c>
      <c r="AN84" s="37">
        <v>4.9999999999999992E-3</v>
      </c>
      <c r="AO84" s="37">
        <v>3.3333333333333322E-3</v>
      </c>
      <c r="AP84" s="37">
        <v>1.6666666666666655E-3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37">
        <v>0</v>
      </c>
      <c r="BH84" s="37">
        <v>0</v>
      </c>
      <c r="BI84" s="37">
        <v>0</v>
      </c>
      <c r="BJ84" s="37">
        <v>0</v>
      </c>
      <c r="BK84" s="37">
        <v>0</v>
      </c>
    </row>
    <row r="85" spans="1:63" customFormat="1" ht="15" x14ac:dyDescent="0.25">
      <c r="A85" s="5"/>
      <c r="B85" s="5" t="s">
        <v>45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0.15916666666666668</v>
      </c>
      <c r="AM85" s="37">
        <v>0.14733333333333334</v>
      </c>
      <c r="AN85" s="37">
        <v>0.13550000000000001</v>
      </c>
      <c r="AO85" s="37">
        <v>0.12366666666666667</v>
      </c>
      <c r="AP85" s="37">
        <v>0.11183333333333334</v>
      </c>
      <c r="AQ85" s="37">
        <v>0.1</v>
      </c>
      <c r="AR85" s="37">
        <v>9.1999999999999998E-2</v>
      </c>
      <c r="AS85" s="37">
        <v>8.3999999999999991E-2</v>
      </c>
      <c r="AT85" s="37">
        <v>7.5999999999999984E-2</v>
      </c>
      <c r="AU85" s="37">
        <v>6.7999999999999977E-2</v>
      </c>
      <c r="AV85" s="37">
        <v>5.9999999999999977E-2</v>
      </c>
      <c r="AW85" s="37">
        <v>5.1999999999999977E-2</v>
      </c>
      <c r="AX85" s="37">
        <v>4.3999999999999977E-2</v>
      </c>
      <c r="AY85" s="37">
        <v>3.5999999999999976E-2</v>
      </c>
      <c r="AZ85" s="37">
        <v>2.7999999999999976E-2</v>
      </c>
      <c r="BA85" s="37">
        <v>0.02</v>
      </c>
      <c r="BB85" s="37">
        <v>1.9E-2</v>
      </c>
      <c r="BC85" s="37">
        <v>1.7999999999999999E-2</v>
      </c>
      <c r="BD85" s="37">
        <v>1.6999999999999998E-2</v>
      </c>
      <c r="BE85" s="37">
        <v>1.5999999999999997E-2</v>
      </c>
      <c r="BF85" s="37">
        <v>1.4999999999999996E-2</v>
      </c>
      <c r="BG85" s="37">
        <v>1.3999999999999995E-2</v>
      </c>
      <c r="BH85" s="37">
        <v>1.2999999999999994E-2</v>
      </c>
      <c r="BI85" s="37">
        <v>1.1999999999999993E-2</v>
      </c>
      <c r="BJ85" s="37">
        <v>1.0999999999999992E-2</v>
      </c>
      <c r="BK85" s="37">
        <v>0.01</v>
      </c>
    </row>
    <row r="86" spans="1:63" customFormat="1" ht="15" x14ac:dyDescent="0.25">
      <c r="A86" s="23"/>
      <c r="B86" s="5" t="s">
        <v>120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7">
        <v>0.4</v>
      </c>
      <c r="AM86" s="37">
        <v>0.372</v>
      </c>
      <c r="AN86" s="37">
        <v>0.34399999999999997</v>
      </c>
      <c r="AO86" s="37">
        <v>0.31599999999999995</v>
      </c>
      <c r="AP86" s="37">
        <v>0.28799999999999992</v>
      </c>
      <c r="AQ86" s="37">
        <v>0.26</v>
      </c>
      <c r="AR86" s="37">
        <v>0.25600000000000001</v>
      </c>
      <c r="AS86" s="37">
        <v>0.252</v>
      </c>
      <c r="AT86" s="37">
        <v>0.248</v>
      </c>
      <c r="AU86" s="37">
        <v>0.24399999999999999</v>
      </c>
      <c r="AV86" s="37">
        <v>0.24</v>
      </c>
      <c r="AW86" s="37">
        <v>0.23599999999999999</v>
      </c>
      <c r="AX86" s="37">
        <v>0.23199999999999998</v>
      </c>
      <c r="AY86" s="37">
        <v>0.22799999999999998</v>
      </c>
      <c r="AZ86" s="37">
        <v>0.22399999999999998</v>
      </c>
      <c r="BA86" s="37">
        <v>0.22</v>
      </c>
      <c r="BB86" s="37">
        <v>0.21299999999999999</v>
      </c>
      <c r="BC86" s="37">
        <v>0.20599999999999999</v>
      </c>
      <c r="BD86" s="37">
        <v>0.19899999999999998</v>
      </c>
      <c r="BE86" s="37">
        <v>0.19199999999999998</v>
      </c>
      <c r="BF86" s="37">
        <v>0.18499999999999997</v>
      </c>
      <c r="BG86" s="37">
        <v>0.17799999999999996</v>
      </c>
      <c r="BH86" s="37">
        <v>0.17099999999999996</v>
      </c>
      <c r="BI86" s="37">
        <v>0.16399999999999995</v>
      </c>
      <c r="BJ86" s="37">
        <v>0.15699999999999995</v>
      </c>
      <c r="BK86" s="37">
        <v>0.15</v>
      </c>
    </row>
    <row r="87" spans="1:63" customFormat="1" ht="15" x14ac:dyDescent="0.25">
      <c r="A87" s="5"/>
      <c r="B87" s="5" t="s">
        <v>46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7">
        <v>0.19499999999999998</v>
      </c>
      <c r="AM87" s="37">
        <v>0.18599999999999997</v>
      </c>
      <c r="AN87" s="37">
        <v>0.17699999999999996</v>
      </c>
      <c r="AO87" s="37">
        <v>0.16799999999999995</v>
      </c>
      <c r="AP87" s="37">
        <v>0.15899999999999995</v>
      </c>
      <c r="AQ87" s="37">
        <v>0.15</v>
      </c>
      <c r="AR87" s="37">
        <v>0.15</v>
      </c>
      <c r="AS87" s="37">
        <v>0.15</v>
      </c>
      <c r="AT87" s="37">
        <v>0.15</v>
      </c>
      <c r="AU87" s="37">
        <v>0.15</v>
      </c>
      <c r="AV87" s="37">
        <v>0.15</v>
      </c>
      <c r="AW87" s="37">
        <v>0.15</v>
      </c>
      <c r="AX87" s="37">
        <v>0.15</v>
      </c>
      <c r="AY87" s="37">
        <v>0.15</v>
      </c>
      <c r="AZ87" s="37">
        <v>0.15</v>
      </c>
      <c r="BA87" s="37">
        <v>0.15</v>
      </c>
      <c r="BB87" s="37">
        <v>0.14499999999999999</v>
      </c>
      <c r="BC87" s="37">
        <v>0.13999999999999999</v>
      </c>
      <c r="BD87" s="37">
        <v>0.13499999999999998</v>
      </c>
      <c r="BE87" s="37">
        <v>0.12999999999999998</v>
      </c>
      <c r="BF87" s="37">
        <v>0.12499999999999997</v>
      </c>
      <c r="BG87" s="37">
        <v>0.11999999999999997</v>
      </c>
      <c r="BH87" s="37">
        <v>0.11499999999999996</v>
      </c>
      <c r="BI87" s="37">
        <v>0.10999999999999996</v>
      </c>
      <c r="BJ87" s="37">
        <v>0.10499999999999995</v>
      </c>
      <c r="BK87" s="37">
        <v>0.1</v>
      </c>
    </row>
    <row r="88" spans="1:63" customFormat="1" ht="15" x14ac:dyDescent="0.25">
      <c r="A88" s="5"/>
      <c r="B88" s="5" t="s">
        <v>47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7">
        <v>0.12883333333333333</v>
      </c>
      <c r="AM88" s="37">
        <v>0.18366666666666667</v>
      </c>
      <c r="AN88" s="37">
        <v>0.23850000000000002</v>
      </c>
      <c r="AO88" s="37">
        <v>0.29333333333333333</v>
      </c>
      <c r="AP88" s="37">
        <v>0.34816666666666668</v>
      </c>
      <c r="AQ88" s="37">
        <v>0.40300000000000002</v>
      </c>
      <c r="AR88" s="37">
        <v>0.41470000000000001</v>
      </c>
      <c r="AS88" s="37">
        <v>0.4264</v>
      </c>
      <c r="AT88" s="37">
        <v>0.43809999999999999</v>
      </c>
      <c r="AU88" s="37">
        <v>0.44979999999999998</v>
      </c>
      <c r="AV88" s="37">
        <v>0.46149999999999997</v>
      </c>
      <c r="AW88" s="37">
        <v>0.47319999999999995</v>
      </c>
      <c r="AX88" s="37">
        <v>0.48489999999999994</v>
      </c>
      <c r="AY88" s="37">
        <v>0.49659999999999993</v>
      </c>
      <c r="AZ88" s="37">
        <v>0.50829999999999997</v>
      </c>
      <c r="BA88" s="37">
        <v>0.52</v>
      </c>
      <c r="BB88" s="37">
        <v>0.53300000000000003</v>
      </c>
      <c r="BC88" s="37">
        <v>0.54600000000000004</v>
      </c>
      <c r="BD88" s="37">
        <v>0.55900000000000005</v>
      </c>
      <c r="BE88" s="37">
        <v>0.57200000000000006</v>
      </c>
      <c r="BF88" s="37">
        <v>0.58500000000000008</v>
      </c>
      <c r="BG88" s="37">
        <v>0.59800000000000009</v>
      </c>
      <c r="BH88" s="37">
        <v>0.6110000000000001</v>
      </c>
      <c r="BI88" s="37">
        <v>0.62400000000000011</v>
      </c>
      <c r="BJ88" s="37">
        <v>0.63700000000000012</v>
      </c>
      <c r="BK88" s="37">
        <v>0.65</v>
      </c>
    </row>
    <row r="89" spans="1:63" customFormat="1" ht="15" x14ac:dyDescent="0.25">
      <c r="A89" s="5"/>
      <c r="B89" s="5" t="s">
        <v>40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7">
        <v>7.8333333333333338E-2</v>
      </c>
      <c r="AM89" s="37">
        <v>7.4666666666666673E-2</v>
      </c>
      <c r="AN89" s="37">
        <v>7.1000000000000008E-2</v>
      </c>
      <c r="AO89" s="37">
        <v>6.7333333333333342E-2</v>
      </c>
      <c r="AP89" s="37">
        <v>6.3666666666666677E-2</v>
      </c>
      <c r="AQ89" s="37">
        <v>0.06</v>
      </c>
      <c r="AR89" s="37">
        <v>6.0199999999999997E-2</v>
      </c>
      <c r="AS89" s="37">
        <v>6.0399999999999995E-2</v>
      </c>
      <c r="AT89" s="37">
        <v>6.0599999999999994E-2</v>
      </c>
      <c r="AU89" s="37">
        <v>6.0799999999999993E-2</v>
      </c>
      <c r="AV89" s="37">
        <v>6.0999999999999992E-2</v>
      </c>
      <c r="AW89" s="37">
        <v>6.1199999999999991E-2</v>
      </c>
      <c r="AX89" s="37">
        <v>6.1399999999999989E-2</v>
      </c>
      <c r="AY89" s="37">
        <v>6.1599999999999988E-2</v>
      </c>
      <c r="AZ89" s="37">
        <v>6.1799999999999987E-2</v>
      </c>
      <c r="BA89" s="37">
        <v>6.2E-2</v>
      </c>
      <c r="BB89" s="37">
        <v>6.2199999999999998E-2</v>
      </c>
      <c r="BC89" s="37">
        <v>6.2399999999999997E-2</v>
      </c>
      <c r="BD89" s="37">
        <v>6.2600000000000003E-2</v>
      </c>
      <c r="BE89" s="37">
        <v>6.2800000000000009E-2</v>
      </c>
      <c r="BF89" s="37">
        <v>6.3000000000000014E-2</v>
      </c>
      <c r="BG89" s="37">
        <v>6.320000000000002E-2</v>
      </c>
      <c r="BH89" s="37">
        <v>6.3400000000000026E-2</v>
      </c>
      <c r="BI89" s="37">
        <v>6.3600000000000032E-2</v>
      </c>
      <c r="BJ89" s="37">
        <v>6.3800000000000037E-2</v>
      </c>
      <c r="BK89" s="37">
        <v>6.4000000000000001E-2</v>
      </c>
    </row>
    <row r="90" spans="1:63" customFormat="1" ht="15" x14ac:dyDescent="0.25">
      <c r="A90" s="5"/>
      <c r="B90" s="5" t="s">
        <v>49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7">
        <v>1.0499999999999999E-2</v>
      </c>
      <c r="AM90" s="37">
        <v>9.9999999999999985E-3</v>
      </c>
      <c r="AN90" s="37">
        <v>9.499999999999998E-3</v>
      </c>
      <c r="AO90" s="37">
        <v>8.9999999999999976E-3</v>
      </c>
      <c r="AP90" s="37">
        <v>8.4999999999999971E-3</v>
      </c>
      <c r="AQ90" s="37">
        <v>8.0000000000000002E-3</v>
      </c>
      <c r="AR90" s="37">
        <v>8.0000000000000002E-3</v>
      </c>
      <c r="AS90" s="37">
        <v>8.0000000000000002E-3</v>
      </c>
      <c r="AT90" s="37">
        <v>8.0000000000000002E-3</v>
      </c>
      <c r="AU90" s="37">
        <v>8.0000000000000002E-3</v>
      </c>
      <c r="AV90" s="37">
        <v>8.0000000000000002E-3</v>
      </c>
      <c r="AW90" s="37">
        <v>8.0000000000000002E-3</v>
      </c>
      <c r="AX90" s="37">
        <v>8.0000000000000002E-3</v>
      </c>
      <c r="AY90" s="37">
        <v>8.0000000000000002E-3</v>
      </c>
      <c r="AZ90" s="37">
        <v>8.0000000000000002E-3</v>
      </c>
      <c r="BA90" s="37">
        <v>8.0000000000000002E-3</v>
      </c>
      <c r="BB90" s="37">
        <v>8.0000000000000002E-3</v>
      </c>
      <c r="BC90" s="37">
        <v>8.0000000000000002E-3</v>
      </c>
      <c r="BD90" s="37">
        <v>8.0000000000000002E-3</v>
      </c>
      <c r="BE90" s="37">
        <v>8.0000000000000002E-3</v>
      </c>
      <c r="BF90" s="37">
        <v>8.0000000000000002E-3</v>
      </c>
      <c r="BG90" s="37">
        <v>8.0000000000000002E-3</v>
      </c>
      <c r="BH90" s="37">
        <v>8.0000000000000002E-3</v>
      </c>
      <c r="BI90" s="37">
        <v>8.0000000000000002E-3</v>
      </c>
      <c r="BJ90" s="37">
        <v>8.0000000000000002E-3</v>
      </c>
      <c r="BK90" s="37">
        <v>8.0000000000000002E-3</v>
      </c>
    </row>
    <row r="91" spans="1:63" customFormat="1" ht="15" x14ac:dyDescent="0.25">
      <c r="A91" s="5"/>
      <c r="B91" s="5" t="s">
        <v>50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7">
        <v>7.3333333333333332E-3</v>
      </c>
      <c r="AM91" s="37">
        <v>6.6666666666666662E-3</v>
      </c>
      <c r="AN91" s="37">
        <v>5.9999999999999993E-3</v>
      </c>
      <c r="AO91" s="37">
        <v>5.3333333333333323E-3</v>
      </c>
      <c r="AP91" s="37">
        <v>4.6666666666666653E-3</v>
      </c>
      <c r="AQ91" s="37">
        <v>4.0000000000000001E-3</v>
      </c>
      <c r="AR91" s="37">
        <v>4.0000000000000001E-3</v>
      </c>
      <c r="AS91" s="37">
        <v>4.0000000000000001E-3</v>
      </c>
      <c r="AT91" s="37">
        <v>4.0000000000000001E-3</v>
      </c>
      <c r="AU91" s="37">
        <v>4.0000000000000001E-3</v>
      </c>
      <c r="AV91" s="37">
        <v>4.0000000000000001E-3</v>
      </c>
      <c r="AW91" s="37">
        <v>4.0000000000000001E-3</v>
      </c>
      <c r="AX91" s="37">
        <v>4.0000000000000001E-3</v>
      </c>
      <c r="AY91" s="37">
        <v>4.0000000000000001E-3</v>
      </c>
      <c r="AZ91" s="37">
        <v>4.0000000000000001E-3</v>
      </c>
      <c r="BA91" s="37">
        <v>4.0000000000000001E-3</v>
      </c>
      <c r="BB91" s="37">
        <v>3.8E-3</v>
      </c>
      <c r="BC91" s="37">
        <v>3.5999999999999999E-3</v>
      </c>
      <c r="BD91" s="37">
        <v>3.3999999999999998E-3</v>
      </c>
      <c r="BE91" s="37">
        <v>3.1999999999999997E-3</v>
      </c>
      <c r="BF91" s="37">
        <v>2.9999999999999996E-3</v>
      </c>
      <c r="BG91" s="37">
        <v>2.7999999999999995E-3</v>
      </c>
      <c r="BH91" s="37">
        <v>2.5999999999999994E-3</v>
      </c>
      <c r="BI91" s="37">
        <v>2.3999999999999994E-3</v>
      </c>
      <c r="BJ91" s="37">
        <v>2.1999999999999993E-3</v>
      </c>
      <c r="BK91" s="37">
        <v>2E-3</v>
      </c>
    </row>
    <row r="92" spans="1:63" customFormat="1" ht="15" x14ac:dyDescent="0.25">
      <c r="A92" s="15"/>
      <c r="B92" s="15" t="s">
        <v>51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8">
        <v>7.4999999999999997E-3</v>
      </c>
      <c r="AM92" s="38">
        <v>8.9999999999999993E-3</v>
      </c>
      <c r="AN92" s="38">
        <v>1.0499999999999999E-2</v>
      </c>
      <c r="AO92" s="38">
        <v>1.1999999999999999E-2</v>
      </c>
      <c r="AP92" s="38">
        <v>1.3499999999999998E-2</v>
      </c>
      <c r="AQ92" s="38">
        <v>1.4999999999999999E-2</v>
      </c>
      <c r="AR92" s="38">
        <v>1.5099999999999999E-2</v>
      </c>
      <c r="AS92" s="38">
        <v>1.5199999999999998E-2</v>
      </c>
      <c r="AT92" s="38">
        <v>1.5299999999999998E-2</v>
      </c>
      <c r="AU92" s="38">
        <v>1.5399999999999997E-2</v>
      </c>
      <c r="AV92" s="38">
        <v>1.5499999999999996E-2</v>
      </c>
      <c r="AW92" s="38">
        <v>1.5599999999999996E-2</v>
      </c>
      <c r="AX92" s="38">
        <v>1.5699999999999995E-2</v>
      </c>
      <c r="AY92" s="38">
        <v>1.5799999999999995E-2</v>
      </c>
      <c r="AZ92" s="38">
        <v>1.5899999999999994E-2</v>
      </c>
      <c r="BA92" s="38">
        <v>1.6E-2</v>
      </c>
      <c r="BB92" s="38">
        <v>1.6E-2</v>
      </c>
      <c r="BC92" s="38">
        <v>1.6E-2</v>
      </c>
      <c r="BD92" s="38">
        <v>1.6E-2</v>
      </c>
      <c r="BE92" s="38">
        <v>1.6E-2</v>
      </c>
      <c r="BF92" s="38">
        <v>1.6E-2</v>
      </c>
      <c r="BG92" s="38">
        <v>1.6E-2</v>
      </c>
      <c r="BH92" s="38">
        <v>1.6E-2</v>
      </c>
      <c r="BI92" s="38">
        <v>1.6E-2</v>
      </c>
      <c r="BJ92" s="38">
        <v>1.6E-2</v>
      </c>
      <c r="BK92" s="38">
        <v>1.6E-2</v>
      </c>
    </row>
    <row r="93" spans="1:63" customFormat="1" ht="15" x14ac:dyDescent="0.25">
      <c r="A93" s="5" t="s">
        <v>238</v>
      </c>
      <c r="B93" s="5" t="s">
        <v>42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7">
        <v>9.1666666666666667E-3</v>
      </c>
      <c r="AM93" s="37">
        <v>7.3333333333333332E-3</v>
      </c>
      <c r="AN93" s="37">
        <v>5.4999999999999997E-3</v>
      </c>
      <c r="AO93" s="37">
        <v>3.6666666666666662E-3</v>
      </c>
      <c r="AP93" s="37">
        <v>1.8333333333333329E-3</v>
      </c>
      <c r="AQ93" s="37">
        <v>0</v>
      </c>
      <c r="AR93" s="37">
        <v>0</v>
      </c>
      <c r="AS93" s="37">
        <v>0</v>
      </c>
      <c r="AT93" s="37">
        <v>0</v>
      </c>
      <c r="AU93" s="37">
        <v>0</v>
      </c>
      <c r="AV93" s="37">
        <v>0</v>
      </c>
      <c r="AW93" s="37">
        <v>0</v>
      </c>
      <c r="AX93" s="37">
        <v>0</v>
      </c>
      <c r="AY93" s="37">
        <v>0</v>
      </c>
      <c r="AZ93" s="37">
        <v>0</v>
      </c>
      <c r="BA93" s="37">
        <v>0</v>
      </c>
      <c r="BB93" s="37">
        <v>0</v>
      </c>
      <c r="BC93" s="37">
        <v>0</v>
      </c>
      <c r="BD93" s="37">
        <v>0</v>
      </c>
      <c r="BE93" s="37">
        <v>0</v>
      </c>
      <c r="BF93" s="37">
        <v>0</v>
      </c>
      <c r="BG93" s="37">
        <v>0</v>
      </c>
      <c r="BH93" s="37">
        <v>0</v>
      </c>
      <c r="BI93" s="37">
        <v>0</v>
      </c>
      <c r="BJ93" s="37">
        <v>0</v>
      </c>
      <c r="BK93" s="37">
        <v>0</v>
      </c>
    </row>
    <row r="94" spans="1:63" customFormat="1" ht="15" x14ac:dyDescent="0.25">
      <c r="A94" s="5"/>
      <c r="B94" s="5" t="s">
        <v>43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7">
        <v>4.1666666666666666E-3</v>
      </c>
      <c r="AM94" s="37">
        <v>3.3333333333333331E-3</v>
      </c>
      <c r="AN94" s="37">
        <v>2.4999999999999996E-3</v>
      </c>
      <c r="AO94" s="37">
        <v>1.6666666666666661E-3</v>
      </c>
      <c r="AP94" s="37">
        <v>8.3333333333333274E-4</v>
      </c>
      <c r="AQ94" s="37">
        <v>0</v>
      </c>
      <c r="AR94" s="37">
        <v>0</v>
      </c>
      <c r="AS94" s="37">
        <v>0</v>
      </c>
      <c r="AT94" s="37">
        <v>0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37">
        <v>0</v>
      </c>
      <c r="BF94" s="37">
        <v>0</v>
      </c>
      <c r="BG94" s="37">
        <v>0</v>
      </c>
      <c r="BH94" s="37">
        <v>0</v>
      </c>
      <c r="BI94" s="37">
        <v>0</v>
      </c>
      <c r="BJ94" s="37">
        <v>0</v>
      </c>
      <c r="BK94" s="37">
        <v>0</v>
      </c>
    </row>
    <row r="95" spans="1:63" customFormat="1" ht="15" x14ac:dyDescent="0.25">
      <c r="A95" s="5"/>
      <c r="B95" s="5" t="s">
        <v>45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7">
        <v>0.19500000000000001</v>
      </c>
      <c r="AM95" s="37">
        <v>0.17600000000000002</v>
      </c>
      <c r="AN95" s="37">
        <v>0.15700000000000003</v>
      </c>
      <c r="AO95" s="37">
        <v>0.13800000000000004</v>
      </c>
      <c r="AP95" s="37">
        <v>0.11900000000000004</v>
      </c>
      <c r="AQ95" s="37">
        <v>0.1</v>
      </c>
      <c r="AR95" s="37">
        <v>9.1999999999999998E-2</v>
      </c>
      <c r="AS95" s="37">
        <v>8.3999999999999991E-2</v>
      </c>
      <c r="AT95" s="37">
        <v>7.5999999999999984E-2</v>
      </c>
      <c r="AU95" s="37">
        <v>6.7999999999999977E-2</v>
      </c>
      <c r="AV95" s="37">
        <v>5.9999999999999977E-2</v>
      </c>
      <c r="AW95" s="37">
        <v>5.1999999999999977E-2</v>
      </c>
      <c r="AX95" s="37">
        <v>4.3999999999999977E-2</v>
      </c>
      <c r="AY95" s="37">
        <v>3.5999999999999976E-2</v>
      </c>
      <c r="AZ95" s="37">
        <v>2.7999999999999976E-2</v>
      </c>
      <c r="BA95" s="37">
        <v>0.02</v>
      </c>
      <c r="BB95" s="37">
        <v>1.9E-2</v>
      </c>
      <c r="BC95" s="37">
        <v>1.7999999999999999E-2</v>
      </c>
      <c r="BD95" s="37">
        <v>1.6999999999999998E-2</v>
      </c>
      <c r="BE95" s="37">
        <v>1.5999999999999997E-2</v>
      </c>
      <c r="BF95" s="37">
        <v>1.4999999999999996E-2</v>
      </c>
      <c r="BG95" s="37">
        <v>1.3999999999999995E-2</v>
      </c>
      <c r="BH95" s="37">
        <v>1.2999999999999994E-2</v>
      </c>
      <c r="BI95" s="37">
        <v>1.1999999999999993E-2</v>
      </c>
      <c r="BJ95" s="37">
        <v>1.0999999999999992E-2</v>
      </c>
      <c r="BK95" s="37">
        <v>0.01</v>
      </c>
    </row>
    <row r="96" spans="1:63" customFormat="1" ht="15" x14ac:dyDescent="0.25">
      <c r="A96" s="5"/>
      <c r="B96" s="5" t="s">
        <v>120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7">
        <v>0.28666666666666663</v>
      </c>
      <c r="AM96" s="37">
        <v>0.28133333333333332</v>
      </c>
      <c r="AN96" s="37">
        <v>0.27600000000000002</v>
      </c>
      <c r="AO96" s="37">
        <v>0.27066666666666672</v>
      </c>
      <c r="AP96" s="37">
        <v>0.26533333333333342</v>
      </c>
      <c r="AQ96" s="37">
        <v>0.26</v>
      </c>
      <c r="AR96" s="37">
        <v>0.25600000000000001</v>
      </c>
      <c r="AS96" s="37">
        <v>0.252</v>
      </c>
      <c r="AT96" s="37">
        <v>0.248</v>
      </c>
      <c r="AU96" s="37">
        <v>0.24399999999999999</v>
      </c>
      <c r="AV96" s="37">
        <v>0.24</v>
      </c>
      <c r="AW96" s="37">
        <v>0.23599999999999999</v>
      </c>
      <c r="AX96" s="37">
        <v>0.23199999999999998</v>
      </c>
      <c r="AY96" s="37">
        <v>0.22799999999999998</v>
      </c>
      <c r="AZ96" s="37">
        <v>0.22399999999999998</v>
      </c>
      <c r="BA96" s="37">
        <v>0.22</v>
      </c>
      <c r="BB96" s="37">
        <v>0.21299999999999999</v>
      </c>
      <c r="BC96" s="37">
        <v>0.20599999999999999</v>
      </c>
      <c r="BD96" s="37">
        <v>0.19899999999999998</v>
      </c>
      <c r="BE96" s="37">
        <v>0.19199999999999998</v>
      </c>
      <c r="BF96" s="37">
        <v>0.18499999999999997</v>
      </c>
      <c r="BG96" s="37">
        <v>0.17799999999999996</v>
      </c>
      <c r="BH96" s="37">
        <v>0.17099999999999996</v>
      </c>
      <c r="BI96" s="37">
        <v>0.16399999999999995</v>
      </c>
      <c r="BJ96" s="37">
        <v>0.15699999999999995</v>
      </c>
      <c r="BK96" s="37">
        <v>0.15</v>
      </c>
    </row>
    <row r="97" spans="1:63" customFormat="1" ht="15" x14ac:dyDescent="0.25">
      <c r="A97" s="5"/>
      <c r="B97" s="5" t="s">
        <v>46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7">
        <v>0.1875</v>
      </c>
      <c r="AM97" s="37">
        <v>0.18</v>
      </c>
      <c r="AN97" s="37">
        <v>0.17249999999999999</v>
      </c>
      <c r="AO97" s="37">
        <v>0.16499999999999998</v>
      </c>
      <c r="AP97" s="37">
        <v>0.15749999999999997</v>
      </c>
      <c r="AQ97" s="37">
        <v>0.15</v>
      </c>
      <c r="AR97" s="37">
        <v>0.15</v>
      </c>
      <c r="AS97" s="37">
        <v>0.15</v>
      </c>
      <c r="AT97" s="37">
        <v>0.15</v>
      </c>
      <c r="AU97" s="37">
        <v>0.15</v>
      </c>
      <c r="AV97" s="37">
        <v>0.15</v>
      </c>
      <c r="AW97" s="37">
        <v>0.15</v>
      </c>
      <c r="AX97" s="37">
        <v>0.15</v>
      </c>
      <c r="AY97" s="37">
        <v>0.15</v>
      </c>
      <c r="AZ97" s="37">
        <v>0.15</v>
      </c>
      <c r="BA97" s="37">
        <v>0.15</v>
      </c>
      <c r="BB97" s="37">
        <v>0.14499999999999999</v>
      </c>
      <c r="BC97" s="37">
        <v>0.13999999999999999</v>
      </c>
      <c r="BD97" s="37">
        <v>0.13499999999999998</v>
      </c>
      <c r="BE97" s="37">
        <v>0.12999999999999998</v>
      </c>
      <c r="BF97" s="37">
        <v>0.12499999999999997</v>
      </c>
      <c r="BG97" s="37">
        <v>0.11999999999999997</v>
      </c>
      <c r="BH97" s="37">
        <v>0.11499999999999996</v>
      </c>
      <c r="BI97" s="37">
        <v>0.10999999999999996</v>
      </c>
      <c r="BJ97" s="37">
        <v>0.10499999999999995</v>
      </c>
      <c r="BK97" s="37">
        <v>0.1</v>
      </c>
    </row>
    <row r="98" spans="1:63" customFormat="1" ht="15" x14ac:dyDescent="0.25">
      <c r="A98" s="5"/>
      <c r="B98" s="5" t="s">
        <v>47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7">
        <v>0.14300000000000002</v>
      </c>
      <c r="AM98" s="37">
        <v>0.19500000000000003</v>
      </c>
      <c r="AN98" s="37">
        <v>0.24700000000000005</v>
      </c>
      <c r="AO98" s="37">
        <v>0.29900000000000004</v>
      </c>
      <c r="AP98" s="37">
        <v>0.35100000000000003</v>
      </c>
      <c r="AQ98" s="37">
        <v>0.40300000000000002</v>
      </c>
      <c r="AR98" s="37">
        <v>0.41470000000000001</v>
      </c>
      <c r="AS98" s="37">
        <v>0.4264</v>
      </c>
      <c r="AT98" s="37">
        <v>0.43809999999999999</v>
      </c>
      <c r="AU98" s="37">
        <v>0.44979999999999998</v>
      </c>
      <c r="AV98" s="37">
        <v>0.46149999999999997</v>
      </c>
      <c r="AW98" s="37">
        <v>0.47319999999999995</v>
      </c>
      <c r="AX98" s="37">
        <v>0.48489999999999994</v>
      </c>
      <c r="AY98" s="37">
        <v>0.49659999999999993</v>
      </c>
      <c r="AZ98" s="37">
        <v>0.50829999999999997</v>
      </c>
      <c r="BA98" s="37">
        <v>0.52</v>
      </c>
      <c r="BB98" s="37">
        <v>0.53300000000000003</v>
      </c>
      <c r="BC98" s="37">
        <v>0.54600000000000004</v>
      </c>
      <c r="BD98" s="37">
        <v>0.55900000000000005</v>
      </c>
      <c r="BE98" s="37">
        <v>0.57200000000000006</v>
      </c>
      <c r="BF98" s="37">
        <v>0.58500000000000008</v>
      </c>
      <c r="BG98" s="37">
        <v>0.59800000000000009</v>
      </c>
      <c r="BH98" s="37">
        <v>0.6110000000000001</v>
      </c>
      <c r="BI98" s="37">
        <v>0.62400000000000011</v>
      </c>
      <c r="BJ98" s="37">
        <v>0.63700000000000012</v>
      </c>
      <c r="BK98" s="37">
        <v>0.65</v>
      </c>
    </row>
    <row r="99" spans="1:63" customFormat="1" ht="15" x14ac:dyDescent="0.25">
      <c r="A99" s="5"/>
      <c r="B99" s="5" t="s">
        <v>40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7">
        <v>9.4166666666666676E-2</v>
      </c>
      <c r="AM99" s="37">
        <v>8.7333333333333346E-2</v>
      </c>
      <c r="AN99" s="37">
        <v>8.0500000000000016E-2</v>
      </c>
      <c r="AO99" s="37">
        <v>7.3666666666666686E-2</v>
      </c>
      <c r="AP99" s="37">
        <v>6.6833333333333356E-2</v>
      </c>
      <c r="AQ99" s="37">
        <v>0.06</v>
      </c>
      <c r="AR99" s="37">
        <v>6.0199999999999997E-2</v>
      </c>
      <c r="AS99" s="37">
        <v>6.0399999999999995E-2</v>
      </c>
      <c r="AT99" s="37">
        <v>6.0599999999999994E-2</v>
      </c>
      <c r="AU99" s="37">
        <v>6.0799999999999993E-2</v>
      </c>
      <c r="AV99" s="37">
        <v>6.0999999999999992E-2</v>
      </c>
      <c r="AW99" s="37">
        <v>6.1199999999999991E-2</v>
      </c>
      <c r="AX99" s="37">
        <v>6.1399999999999989E-2</v>
      </c>
      <c r="AY99" s="37">
        <v>6.1599999999999988E-2</v>
      </c>
      <c r="AZ99" s="37">
        <v>6.1799999999999987E-2</v>
      </c>
      <c r="BA99" s="37">
        <v>6.2E-2</v>
      </c>
      <c r="BB99" s="37">
        <v>6.2199999999999998E-2</v>
      </c>
      <c r="BC99" s="37">
        <v>6.2399999999999997E-2</v>
      </c>
      <c r="BD99" s="37">
        <v>6.2600000000000003E-2</v>
      </c>
      <c r="BE99" s="37">
        <v>6.2800000000000009E-2</v>
      </c>
      <c r="BF99" s="37">
        <v>6.3000000000000014E-2</v>
      </c>
      <c r="BG99" s="37">
        <v>6.320000000000002E-2</v>
      </c>
      <c r="BH99" s="37">
        <v>6.3400000000000026E-2</v>
      </c>
      <c r="BI99" s="37">
        <v>6.3600000000000032E-2</v>
      </c>
      <c r="BJ99" s="37">
        <v>6.3800000000000037E-2</v>
      </c>
      <c r="BK99" s="37">
        <v>6.4000000000000001E-2</v>
      </c>
    </row>
    <row r="100" spans="1:63" customFormat="1" ht="15" x14ac:dyDescent="0.25">
      <c r="A100" s="5"/>
      <c r="B100" s="5" t="s">
        <v>49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7">
        <v>4.0500000000000001E-2</v>
      </c>
      <c r="AM100" s="37">
        <v>3.4000000000000002E-2</v>
      </c>
      <c r="AN100" s="37">
        <v>2.7500000000000004E-2</v>
      </c>
      <c r="AO100" s="37">
        <v>2.1000000000000005E-2</v>
      </c>
      <c r="AP100" s="37">
        <v>1.4500000000000006E-2</v>
      </c>
      <c r="AQ100" s="37">
        <v>8.0000000000000002E-3</v>
      </c>
      <c r="AR100" s="37">
        <v>8.0000000000000002E-3</v>
      </c>
      <c r="AS100" s="37">
        <v>8.0000000000000002E-3</v>
      </c>
      <c r="AT100" s="37">
        <v>8.0000000000000002E-3</v>
      </c>
      <c r="AU100" s="37">
        <v>8.0000000000000002E-3</v>
      </c>
      <c r="AV100" s="37">
        <v>8.0000000000000002E-3</v>
      </c>
      <c r="AW100" s="37">
        <v>8.0000000000000002E-3</v>
      </c>
      <c r="AX100" s="37">
        <v>8.0000000000000002E-3</v>
      </c>
      <c r="AY100" s="37">
        <v>8.0000000000000002E-3</v>
      </c>
      <c r="AZ100" s="37">
        <v>8.0000000000000002E-3</v>
      </c>
      <c r="BA100" s="37">
        <v>8.0000000000000002E-3</v>
      </c>
      <c r="BB100" s="37">
        <v>8.0000000000000002E-3</v>
      </c>
      <c r="BC100" s="37">
        <v>8.0000000000000002E-3</v>
      </c>
      <c r="BD100" s="37">
        <v>8.0000000000000002E-3</v>
      </c>
      <c r="BE100" s="37">
        <v>8.0000000000000002E-3</v>
      </c>
      <c r="BF100" s="37">
        <v>8.0000000000000002E-3</v>
      </c>
      <c r="BG100" s="37">
        <v>8.0000000000000002E-3</v>
      </c>
      <c r="BH100" s="37">
        <v>8.0000000000000002E-3</v>
      </c>
      <c r="BI100" s="37">
        <v>8.0000000000000002E-3</v>
      </c>
      <c r="BJ100" s="37">
        <v>8.0000000000000002E-3</v>
      </c>
      <c r="BK100" s="37">
        <v>8.0000000000000002E-3</v>
      </c>
    </row>
    <row r="101" spans="1:63" customFormat="1" ht="15" x14ac:dyDescent="0.25">
      <c r="A101" s="5"/>
      <c r="B101" s="5" t="s">
        <v>50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7">
        <v>2.4833333333333336E-2</v>
      </c>
      <c r="AM101" s="37">
        <v>2.066666666666667E-2</v>
      </c>
      <c r="AN101" s="37">
        <v>1.6500000000000004E-2</v>
      </c>
      <c r="AO101" s="37">
        <v>1.2333333333333339E-2</v>
      </c>
      <c r="AP101" s="37">
        <v>8.1666666666666728E-3</v>
      </c>
      <c r="AQ101" s="37">
        <v>4.0000000000000001E-3</v>
      </c>
      <c r="AR101" s="37">
        <v>4.0000000000000001E-3</v>
      </c>
      <c r="AS101" s="37">
        <v>4.0000000000000001E-3</v>
      </c>
      <c r="AT101" s="37">
        <v>4.0000000000000001E-3</v>
      </c>
      <c r="AU101" s="37">
        <v>4.0000000000000001E-3</v>
      </c>
      <c r="AV101" s="37">
        <v>4.0000000000000001E-3</v>
      </c>
      <c r="AW101" s="37">
        <v>4.0000000000000001E-3</v>
      </c>
      <c r="AX101" s="37">
        <v>4.0000000000000001E-3</v>
      </c>
      <c r="AY101" s="37">
        <v>4.0000000000000001E-3</v>
      </c>
      <c r="AZ101" s="37">
        <v>4.0000000000000001E-3</v>
      </c>
      <c r="BA101" s="37">
        <v>4.0000000000000001E-3</v>
      </c>
      <c r="BB101" s="37">
        <v>3.8E-3</v>
      </c>
      <c r="BC101" s="37">
        <v>3.5999999999999999E-3</v>
      </c>
      <c r="BD101" s="37">
        <v>3.3999999999999998E-3</v>
      </c>
      <c r="BE101" s="37">
        <v>3.1999999999999997E-3</v>
      </c>
      <c r="BF101" s="37">
        <v>2.9999999999999996E-3</v>
      </c>
      <c r="BG101" s="37">
        <v>2.7999999999999995E-3</v>
      </c>
      <c r="BH101" s="37">
        <v>2.5999999999999994E-3</v>
      </c>
      <c r="BI101" s="37">
        <v>2.3999999999999994E-3</v>
      </c>
      <c r="BJ101" s="37">
        <v>2.1999999999999993E-3</v>
      </c>
      <c r="BK101" s="37">
        <v>2E-3</v>
      </c>
    </row>
    <row r="102" spans="1:63" customFormat="1" ht="15" x14ac:dyDescent="0.25">
      <c r="A102" s="15"/>
      <c r="B102" s="15" t="s">
        <v>51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8">
        <v>1.4999999999999999E-2</v>
      </c>
      <c r="AM102" s="38">
        <v>1.4999999999999999E-2</v>
      </c>
      <c r="AN102" s="38">
        <v>1.4999999999999999E-2</v>
      </c>
      <c r="AO102" s="38">
        <v>1.4999999999999999E-2</v>
      </c>
      <c r="AP102" s="38">
        <v>1.4999999999999999E-2</v>
      </c>
      <c r="AQ102" s="38">
        <v>1.4999999999999999E-2</v>
      </c>
      <c r="AR102" s="38">
        <v>1.5099999999999999E-2</v>
      </c>
      <c r="AS102" s="38">
        <v>1.5199999999999998E-2</v>
      </c>
      <c r="AT102" s="38">
        <v>1.5299999999999998E-2</v>
      </c>
      <c r="AU102" s="38">
        <v>1.5399999999999997E-2</v>
      </c>
      <c r="AV102" s="38">
        <v>1.5499999999999996E-2</v>
      </c>
      <c r="AW102" s="38">
        <v>1.5599999999999996E-2</v>
      </c>
      <c r="AX102" s="38">
        <v>1.5699999999999995E-2</v>
      </c>
      <c r="AY102" s="38">
        <v>1.5799999999999995E-2</v>
      </c>
      <c r="AZ102" s="38">
        <v>1.5899999999999994E-2</v>
      </c>
      <c r="BA102" s="38">
        <v>1.6E-2</v>
      </c>
      <c r="BB102" s="38">
        <v>1.6E-2</v>
      </c>
      <c r="BC102" s="38">
        <v>1.6E-2</v>
      </c>
      <c r="BD102" s="38">
        <v>1.6E-2</v>
      </c>
      <c r="BE102" s="38">
        <v>1.6E-2</v>
      </c>
      <c r="BF102" s="38">
        <v>1.6E-2</v>
      </c>
      <c r="BG102" s="38">
        <v>1.6E-2</v>
      </c>
      <c r="BH102" s="38">
        <v>1.6E-2</v>
      </c>
      <c r="BI102" s="38">
        <v>1.6E-2</v>
      </c>
      <c r="BJ102" s="38">
        <v>1.6E-2</v>
      </c>
      <c r="BK102" s="38">
        <v>1.6E-2</v>
      </c>
    </row>
    <row r="103" spans="1:63" customFormat="1" ht="15" x14ac:dyDescent="0.25">
      <c r="A103" s="5" t="s">
        <v>226</v>
      </c>
      <c r="B103" s="5" t="s">
        <v>42</v>
      </c>
      <c r="C103" s="36">
        <v>0.1</v>
      </c>
      <c r="D103" s="36">
        <v>0.1</v>
      </c>
      <c r="E103" s="36">
        <v>0.1</v>
      </c>
      <c r="F103" s="36">
        <v>0.1</v>
      </c>
      <c r="G103" s="36">
        <v>0.1</v>
      </c>
      <c r="H103" s="36">
        <v>0.1</v>
      </c>
      <c r="I103" s="36">
        <v>0.1</v>
      </c>
      <c r="J103" s="36">
        <v>0.1</v>
      </c>
      <c r="K103" s="36">
        <v>0.1</v>
      </c>
      <c r="L103" s="36">
        <v>0.1</v>
      </c>
      <c r="M103" s="36">
        <v>0.09</v>
      </c>
      <c r="N103" s="36">
        <v>0.08</v>
      </c>
      <c r="O103" s="36">
        <v>7.0000000000000007E-2</v>
      </c>
      <c r="P103" s="36">
        <v>0.04</v>
      </c>
      <c r="Q103" s="36">
        <v>0.05</v>
      </c>
      <c r="R103" s="36">
        <v>9.1999999999999998E-2</v>
      </c>
      <c r="S103" s="36">
        <v>0.13500000000000001</v>
      </c>
      <c r="T103" s="36">
        <v>0.17699999999999999</v>
      </c>
      <c r="U103" s="36">
        <v>0.16</v>
      </c>
      <c r="V103" s="36">
        <v>0.14899999999999999</v>
      </c>
      <c r="W103" s="36">
        <v>0.14899999999999999</v>
      </c>
      <c r="X103" s="36">
        <v>0.13400000000000001</v>
      </c>
      <c r="Y103" s="36">
        <v>0.126</v>
      </c>
      <c r="Z103" s="36">
        <v>0.12</v>
      </c>
      <c r="AA103" s="36">
        <v>0.111</v>
      </c>
      <c r="AB103" s="36">
        <v>0.104</v>
      </c>
      <c r="AC103" s="36">
        <v>9.9000000000000005E-2</v>
      </c>
      <c r="AD103" s="36">
        <v>9.1999999999999998E-2</v>
      </c>
      <c r="AE103" s="36">
        <v>8.5999999999999993E-2</v>
      </c>
      <c r="AF103" s="36">
        <v>8.2000000000000003E-2</v>
      </c>
      <c r="AG103" s="36">
        <v>7.6999999999999999E-2</v>
      </c>
      <c r="AH103" s="36">
        <v>7.1999999999999995E-2</v>
      </c>
      <c r="AI103" s="36">
        <v>6.7000000000000004E-2</v>
      </c>
      <c r="AJ103" s="36">
        <v>0.06</v>
      </c>
      <c r="AK103" s="36">
        <v>5.3999999999999999E-2</v>
      </c>
      <c r="AL103" s="37">
        <v>5.3999999999999999E-2</v>
      </c>
      <c r="AM103" s="37">
        <v>5.3999999999999999E-2</v>
      </c>
      <c r="AN103" s="37">
        <v>5.3999999999999999E-2</v>
      </c>
      <c r="AO103" s="37">
        <v>5.3999999999999999E-2</v>
      </c>
      <c r="AP103" s="37">
        <v>5.3999999999999999E-2</v>
      </c>
      <c r="AQ103" s="37">
        <v>5.3999999999999999E-2</v>
      </c>
      <c r="AR103" s="37">
        <v>5.3999999999999999E-2</v>
      </c>
      <c r="AS103" s="37">
        <v>5.3999999999999999E-2</v>
      </c>
      <c r="AT103" s="37">
        <v>5.3999999999999999E-2</v>
      </c>
      <c r="AU103" s="37">
        <v>5.3999999999999999E-2</v>
      </c>
      <c r="AV103" s="37">
        <v>5.3999999999999999E-2</v>
      </c>
      <c r="AW103" s="37">
        <v>5.3999999999999999E-2</v>
      </c>
      <c r="AX103" s="37">
        <v>5.3999999999999999E-2</v>
      </c>
      <c r="AY103" s="37">
        <v>5.3999999999999999E-2</v>
      </c>
      <c r="AZ103" s="37">
        <v>5.3999999999999999E-2</v>
      </c>
      <c r="BA103" s="37">
        <v>5.3999999999999999E-2</v>
      </c>
      <c r="BB103" s="37">
        <v>5.3999999999999999E-2</v>
      </c>
      <c r="BC103" s="37">
        <v>5.3999999999999999E-2</v>
      </c>
      <c r="BD103" s="37">
        <v>5.3999999999999999E-2</v>
      </c>
      <c r="BE103" s="37">
        <v>5.3999999999999999E-2</v>
      </c>
      <c r="BF103" s="37">
        <v>5.3999999999999999E-2</v>
      </c>
      <c r="BG103" s="37">
        <v>5.3999999999999999E-2</v>
      </c>
      <c r="BH103" s="37">
        <v>5.3999999999999999E-2</v>
      </c>
      <c r="BI103" s="37">
        <v>5.3999999999999999E-2</v>
      </c>
      <c r="BJ103" s="37">
        <v>5.3999999999999999E-2</v>
      </c>
      <c r="BK103" s="37">
        <v>5.3999999999999999E-2</v>
      </c>
    </row>
    <row r="104" spans="1:63" customFormat="1" ht="15" x14ac:dyDescent="0.25">
      <c r="A104" s="5"/>
      <c r="B104" s="5" t="s">
        <v>53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3.1E-2</v>
      </c>
      <c r="S104" s="36">
        <v>6.3E-2</v>
      </c>
      <c r="T104" s="36">
        <v>9.4E-2</v>
      </c>
      <c r="U104" s="36">
        <v>9.1999999999999998E-2</v>
      </c>
      <c r="V104" s="36">
        <v>8.5999999999999993E-2</v>
      </c>
      <c r="W104" s="36">
        <v>8.5999999999999993E-2</v>
      </c>
      <c r="X104" s="36">
        <v>9.7000000000000003E-2</v>
      </c>
      <c r="Y104" s="36">
        <v>8.8999999999999996E-2</v>
      </c>
      <c r="Z104" s="36">
        <v>8.2000000000000003E-2</v>
      </c>
      <c r="AA104" s="36">
        <v>7.5999999999999998E-2</v>
      </c>
      <c r="AB104" s="36">
        <v>6.9000000000000006E-2</v>
      </c>
      <c r="AC104" s="36">
        <v>6.3E-2</v>
      </c>
      <c r="AD104" s="36">
        <v>6.4000000000000001E-2</v>
      </c>
      <c r="AE104" s="36">
        <v>6.3E-2</v>
      </c>
      <c r="AF104" s="36">
        <v>0.06</v>
      </c>
      <c r="AG104" s="36">
        <v>5.2999999999999999E-2</v>
      </c>
      <c r="AH104" s="36">
        <v>0.05</v>
      </c>
      <c r="AI104" s="36">
        <v>4.7E-2</v>
      </c>
      <c r="AJ104" s="36">
        <v>0.04</v>
      </c>
      <c r="AK104" s="36">
        <v>3.2000000000000001E-2</v>
      </c>
      <c r="AL104" s="37">
        <v>3.2000000000000001E-2</v>
      </c>
      <c r="AM104" s="37">
        <v>3.2000000000000001E-2</v>
      </c>
      <c r="AN104" s="37">
        <v>3.2000000000000001E-2</v>
      </c>
      <c r="AO104" s="37">
        <v>3.2000000000000001E-2</v>
      </c>
      <c r="AP104" s="37">
        <v>3.2000000000000001E-2</v>
      </c>
      <c r="AQ104" s="37">
        <v>3.2000000000000001E-2</v>
      </c>
      <c r="AR104" s="37">
        <v>3.2000000000000001E-2</v>
      </c>
      <c r="AS104" s="37">
        <v>3.2000000000000001E-2</v>
      </c>
      <c r="AT104" s="37">
        <v>3.2000000000000001E-2</v>
      </c>
      <c r="AU104" s="37">
        <v>3.2000000000000001E-2</v>
      </c>
      <c r="AV104" s="37">
        <v>3.2000000000000001E-2</v>
      </c>
      <c r="AW104" s="37">
        <v>3.2000000000000001E-2</v>
      </c>
      <c r="AX104" s="37">
        <v>3.2000000000000001E-2</v>
      </c>
      <c r="AY104" s="37">
        <v>3.2000000000000001E-2</v>
      </c>
      <c r="AZ104" s="37">
        <v>3.2000000000000001E-2</v>
      </c>
      <c r="BA104" s="37">
        <v>3.2000000000000001E-2</v>
      </c>
      <c r="BB104" s="37">
        <v>3.2000000000000001E-2</v>
      </c>
      <c r="BC104" s="37">
        <v>3.2000000000000001E-2</v>
      </c>
      <c r="BD104" s="37">
        <v>3.2000000000000001E-2</v>
      </c>
      <c r="BE104" s="37">
        <v>3.2000000000000001E-2</v>
      </c>
      <c r="BF104" s="37">
        <v>3.2000000000000001E-2</v>
      </c>
      <c r="BG104" s="37">
        <v>3.2000000000000001E-2</v>
      </c>
      <c r="BH104" s="37">
        <v>3.2000000000000001E-2</v>
      </c>
      <c r="BI104" s="37">
        <v>3.2000000000000001E-2</v>
      </c>
      <c r="BJ104" s="37">
        <v>3.2000000000000001E-2</v>
      </c>
      <c r="BK104" s="37">
        <v>3.2000000000000001E-2</v>
      </c>
    </row>
    <row r="105" spans="1:63" customFormat="1" ht="15" x14ac:dyDescent="0.25">
      <c r="A105" s="5"/>
      <c r="B105" s="5" t="s">
        <v>120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2E-3</v>
      </c>
      <c r="AC105" s="36">
        <v>5.0000000000000001E-3</v>
      </c>
      <c r="AD105" s="36">
        <v>6.0000000000000001E-3</v>
      </c>
      <c r="AE105" s="36">
        <v>7.0000000000000001E-3</v>
      </c>
      <c r="AF105" s="36">
        <v>1.0999999999999999E-2</v>
      </c>
      <c r="AG105" s="36">
        <v>1.4E-2</v>
      </c>
      <c r="AH105" s="36">
        <v>1.6E-2</v>
      </c>
      <c r="AI105" s="36">
        <v>1.6E-2</v>
      </c>
      <c r="AJ105" s="36">
        <v>1.4999999999999999E-2</v>
      </c>
      <c r="AK105" s="36">
        <v>1.6E-2</v>
      </c>
      <c r="AL105" s="37">
        <v>1.6E-2</v>
      </c>
      <c r="AM105" s="37">
        <v>1.6E-2</v>
      </c>
      <c r="AN105" s="37">
        <v>1.6E-2</v>
      </c>
      <c r="AO105" s="37">
        <v>1.6E-2</v>
      </c>
      <c r="AP105" s="37">
        <v>1.6E-2</v>
      </c>
      <c r="AQ105" s="37">
        <v>1.6E-2</v>
      </c>
      <c r="AR105" s="37">
        <v>1.6E-2</v>
      </c>
      <c r="AS105" s="37">
        <v>1.6E-2</v>
      </c>
      <c r="AT105" s="37">
        <v>1.6E-2</v>
      </c>
      <c r="AU105" s="37">
        <v>1.6E-2</v>
      </c>
      <c r="AV105" s="37">
        <v>1.6E-2</v>
      </c>
      <c r="AW105" s="37">
        <v>1.6E-2</v>
      </c>
      <c r="AX105" s="37">
        <v>1.6E-2</v>
      </c>
      <c r="AY105" s="37">
        <v>1.6E-2</v>
      </c>
      <c r="AZ105" s="37">
        <v>1.6E-2</v>
      </c>
      <c r="BA105" s="37">
        <v>1.6E-2</v>
      </c>
      <c r="BB105" s="37">
        <v>1.6E-2</v>
      </c>
      <c r="BC105" s="37">
        <v>1.6E-2</v>
      </c>
      <c r="BD105" s="37">
        <v>1.6E-2</v>
      </c>
      <c r="BE105" s="37">
        <v>1.6E-2</v>
      </c>
      <c r="BF105" s="37">
        <v>1.6E-2</v>
      </c>
      <c r="BG105" s="37">
        <v>1.6E-2</v>
      </c>
      <c r="BH105" s="37">
        <v>1.6E-2</v>
      </c>
      <c r="BI105" s="37">
        <v>1.6E-2</v>
      </c>
      <c r="BJ105" s="37">
        <v>1.6E-2</v>
      </c>
      <c r="BK105" s="37">
        <v>1.6E-2</v>
      </c>
    </row>
    <row r="106" spans="1:63" customFormat="1" ht="15" x14ac:dyDescent="0.25">
      <c r="A106" s="5"/>
      <c r="B106" s="5" t="s">
        <v>46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3.0000000000000001E-3</v>
      </c>
      <c r="AC106" s="36">
        <v>6.0000000000000001E-3</v>
      </c>
      <c r="AD106" s="36">
        <v>7.0000000000000001E-3</v>
      </c>
      <c r="AE106" s="36">
        <v>8.0000000000000002E-3</v>
      </c>
      <c r="AF106" s="36">
        <v>7.0000000000000001E-3</v>
      </c>
      <c r="AG106" s="36">
        <v>8.9999999999999993E-3</v>
      </c>
      <c r="AH106" s="36">
        <v>7.0000000000000001E-3</v>
      </c>
      <c r="AI106" s="36">
        <v>0.01</v>
      </c>
      <c r="AJ106" s="36">
        <v>8.9999999999999993E-3</v>
      </c>
      <c r="AK106" s="36">
        <v>6.0000000000000001E-3</v>
      </c>
      <c r="AL106" s="37">
        <v>6.0000000000000001E-3</v>
      </c>
      <c r="AM106" s="37">
        <v>6.0000000000000001E-3</v>
      </c>
      <c r="AN106" s="37">
        <v>6.0000000000000001E-3</v>
      </c>
      <c r="AO106" s="37">
        <v>6.0000000000000001E-3</v>
      </c>
      <c r="AP106" s="37">
        <v>6.0000000000000001E-3</v>
      </c>
      <c r="AQ106" s="37">
        <v>6.0000000000000001E-3</v>
      </c>
      <c r="AR106" s="37">
        <v>6.0000000000000001E-3</v>
      </c>
      <c r="AS106" s="37">
        <v>6.0000000000000001E-3</v>
      </c>
      <c r="AT106" s="37">
        <v>6.0000000000000001E-3</v>
      </c>
      <c r="AU106" s="37">
        <v>6.0000000000000001E-3</v>
      </c>
      <c r="AV106" s="37">
        <v>6.0000000000000001E-3</v>
      </c>
      <c r="AW106" s="37">
        <v>6.0000000000000001E-3</v>
      </c>
      <c r="AX106" s="37">
        <v>6.0000000000000001E-3</v>
      </c>
      <c r="AY106" s="37">
        <v>6.0000000000000001E-3</v>
      </c>
      <c r="AZ106" s="37">
        <v>6.0000000000000001E-3</v>
      </c>
      <c r="BA106" s="37">
        <v>6.0000000000000001E-3</v>
      </c>
      <c r="BB106" s="37">
        <v>6.0000000000000001E-3</v>
      </c>
      <c r="BC106" s="37">
        <v>6.0000000000000001E-3</v>
      </c>
      <c r="BD106" s="37">
        <v>6.0000000000000001E-3</v>
      </c>
      <c r="BE106" s="37">
        <v>6.0000000000000001E-3</v>
      </c>
      <c r="BF106" s="37">
        <v>6.0000000000000001E-3</v>
      </c>
      <c r="BG106" s="37">
        <v>6.0000000000000001E-3</v>
      </c>
      <c r="BH106" s="37">
        <v>6.0000000000000001E-3</v>
      </c>
      <c r="BI106" s="37">
        <v>6.0000000000000001E-3</v>
      </c>
      <c r="BJ106" s="37">
        <v>6.0000000000000001E-3</v>
      </c>
      <c r="BK106" s="37">
        <v>6.0000000000000001E-3</v>
      </c>
    </row>
    <row r="107" spans="1:63" customFormat="1" ht="15" x14ac:dyDescent="0.25">
      <c r="A107" s="5"/>
      <c r="B107" s="5" t="s">
        <v>47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3.0000000000000001E-3</v>
      </c>
      <c r="S107" s="36">
        <v>4.0000000000000001E-3</v>
      </c>
      <c r="T107" s="36">
        <v>7.0000000000000001E-3</v>
      </c>
      <c r="U107" s="36">
        <v>8.0000000000000002E-3</v>
      </c>
      <c r="V107" s="36">
        <v>6.0000000000000001E-3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36">
        <v>0</v>
      </c>
      <c r="AF107" s="36">
        <v>0</v>
      </c>
      <c r="AG107" s="36">
        <v>0</v>
      </c>
      <c r="AH107" s="36">
        <v>0</v>
      </c>
      <c r="AI107" s="36">
        <v>3.0000000000000001E-3</v>
      </c>
      <c r="AJ107" s="36">
        <v>2E-3</v>
      </c>
      <c r="AK107" s="36">
        <v>4.0000000000000001E-3</v>
      </c>
      <c r="AL107" s="37">
        <v>4.0000000000000001E-3</v>
      </c>
      <c r="AM107" s="37">
        <v>4.0000000000000001E-3</v>
      </c>
      <c r="AN107" s="37">
        <v>4.0000000000000001E-3</v>
      </c>
      <c r="AO107" s="37">
        <v>4.0000000000000001E-3</v>
      </c>
      <c r="AP107" s="37">
        <v>4.0000000000000001E-3</v>
      </c>
      <c r="AQ107" s="37">
        <v>4.0000000000000001E-3</v>
      </c>
      <c r="AR107" s="37">
        <v>4.0000000000000001E-3</v>
      </c>
      <c r="AS107" s="37">
        <v>4.0000000000000001E-3</v>
      </c>
      <c r="AT107" s="37">
        <v>4.0000000000000001E-3</v>
      </c>
      <c r="AU107" s="37">
        <v>4.0000000000000001E-3</v>
      </c>
      <c r="AV107" s="37">
        <v>4.0000000000000001E-3</v>
      </c>
      <c r="AW107" s="37">
        <v>4.0000000000000001E-3</v>
      </c>
      <c r="AX107" s="37">
        <v>4.0000000000000001E-3</v>
      </c>
      <c r="AY107" s="37">
        <v>4.0000000000000001E-3</v>
      </c>
      <c r="AZ107" s="37">
        <v>4.0000000000000001E-3</v>
      </c>
      <c r="BA107" s="37">
        <v>4.0000000000000001E-3</v>
      </c>
      <c r="BB107" s="37">
        <v>4.0000000000000001E-3</v>
      </c>
      <c r="BC107" s="37">
        <v>4.0000000000000001E-3</v>
      </c>
      <c r="BD107" s="37">
        <v>4.0000000000000001E-3</v>
      </c>
      <c r="BE107" s="37">
        <v>4.0000000000000001E-3</v>
      </c>
      <c r="BF107" s="37">
        <v>4.0000000000000001E-3</v>
      </c>
      <c r="BG107" s="37">
        <v>4.0000000000000001E-3</v>
      </c>
      <c r="BH107" s="37">
        <v>4.0000000000000001E-3</v>
      </c>
      <c r="BI107" s="37">
        <v>4.0000000000000001E-3</v>
      </c>
      <c r="BJ107" s="37">
        <v>4.0000000000000001E-3</v>
      </c>
      <c r="BK107" s="37">
        <v>4.0000000000000001E-3</v>
      </c>
    </row>
    <row r="108" spans="1:63" customFormat="1" ht="15" x14ac:dyDescent="0.25">
      <c r="A108" s="5"/>
      <c r="B108" s="5" t="s">
        <v>40</v>
      </c>
      <c r="C108" s="36">
        <v>0.72699999999999998</v>
      </c>
      <c r="D108" s="36">
        <v>0.69199999999999995</v>
      </c>
      <c r="E108" s="36">
        <v>0.65800000000000003</v>
      </c>
      <c r="F108" s="36">
        <v>0.623</v>
      </c>
      <c r="G108" s="36">
        <v>0.58799999999999997</v>
      </c>
      <c r="H108" s="36">
        <v>0.55400000000000005</v>
      </c>
      <c r="I108" s="36">
        <v>0.51900000000000002</v>
      </c>
      <c r="J108" s="36">
        <v>0.48499999999999999</v>
      </c>
      <c r="K108" s="36">
        <v>0.45</v>
      </c>
      <c r="L108" s="36">
        <v>0.45</v>
      </c>
      <c r="M108" s="36">
        <v>0.45</v>
      </c>
      <c r="N108" s="36">
        <v>0.44</v>
      </c>
      <c r="O108" s="36">
        <v>0.43</v>
      </c>
      <c r="P108" s="36">
        <v>0.44</v>
      </c>
      <c r="Q108" s="36">
        <v>0.43</v>
      </c>
      <c r="R108" s="36">
        <v>0.50700000000000001</v>
      </c>
      <c r="S108" s="36">
        <v>0.58400000000000007</v>
      </c>
      <c r="T108" s="36">
        <v>0.66100000000000003</v>
      </c>
      <c r="U108" s="36">
        <v>0.67800000000000005</v>
      </c>
      <c r="V108" s="36">
        <v>0.68500000000000005</v>
      </c>
      <c r="W108" s="36">
        <v>0.69100000000000006</v>
      </c>
      <c r="X108" s="36">
        <v>0.68799999999999994</v>
      </c>
      <c r="Y108" s="36">
        <v>0.70499999999999996</v>
      </c>
      <c r="Z108" s="36">
        <v>0.72899999999999998</v>
      </c>
      <c r="AA108" s="36">
        <v>0.73199999999999998</v>
      </c>
      <c r="AB108" s="36">
        <v>0.74</v>
      </c>
      <c r="AC108" s="36">
        <v>0.73899999999999999</v>
      </c>
      <c r="AD108" s="36">
        <v>0.745</v>
      </c>
      <c r="AE108" s="36">
        <v>0.749</v>
      </c>
      <c r="AF108" s="36">
        <v>0.754</v>
      </c>
      <c r="AG108" s="36">
        <v>0.75900000000000001</v>
      </c>
      <c r="AH108" s="36">
        <v>0.77</v>
      </c>
      <c r="AI108" s="36">
        <v>0.77300000000000002</v>
      </c>
      <c r="AJ108" s="36">
        <v>0.80200000000000005</v>
      </c>
      <c r="AK108" s="36">
        <v>0.81399999999999995</v>
      </c>
      <c r="AL108" s="37">
        <v>0.81399999999999995</v>
      </c>
      <c r="AM108" s="37">
        <v>0.81399999999999995</v>
      </c>
      <c r="AN108" s="37">
        <v>0.81399999999999995</v>
      </c>
      <c r="AO108" s="37">
        <v>0.81399999999999995</v>
      </c>
      <c r="AP108" s="37">
        <v>0.81399999999999995</v>
      </c>
      <c r="AQ108" s="37">
        <v>0.81399999999999995</v>
      </c>
      <c r="AR108" s="37">
        <v>0.81399999999999995</v>
      </c>
      <c r="AS108" s="37">
        <v>0.81399999999999995</v>
      </c>
      <c r="AT108" s="37">
        <v>0.81399999999999995</v>
      </c>
      <c r="AU108" s="37">
        <v>0.81399999999999995</v>
      </c>
      <c r="AV108" s="37">
        <v>0.81399999999999995</v>
      </c>
      <c r="AW108" s="37">
        <v>0.81399999999999995</v>
      </c>
      <c r="AX108" s="37">
        <v>0.81399999999999995</v>
      </c>
      <c r="AY108" s="37">
        <v>0.81399999999999995</v>
      </c>
      <c r="AZ108" s="37">
        <v>0.81399999999999995</v>
      </c>
      <c r="BA108" s="37">
        <v>0.81399999999999995</v>
      </c>
      <c r="BB108" s="37">
        <v>0.81399999999999995</v>
      </c>
      <c r="BC108" s="37">
        <v>0.81399999999999995</v>
      </c>
      <c r="BD108" s="37">
        <v>0.81399999999999995</v>
      </c>
      <c r="BE108" s="37">
        <v>0.81399999999999995</v>
      </c>
      <c r="BF108" s="37">
        <v>0.81399999999999995</v>
      </c>
      <c r="BG108" s="37">
        <v>0.81399999999999995</v>
      </c>
      <c r="BH108" s="37">
        <v>0.81399999999999995</v>
      </c>
      <c r="BI108" s="37">
        <v>0.81399999999999995</v>
      </c>
      <c r="BJ108" s="37">
        <v>0.81399999999999995</v>
      </c>
      <c r="BK108" s="37">
        <v>0.81399999999999995</v>
      </c>
    </row>
    <row r="109" spans="1:63" customFormat="1" ht="15" x14ac:dyDescent="0.25">
      <c r="A109" s="5"/>
      <c r="B109" s="5" t="s">
        <v>48</v>
      </c>
      <c r="C109" s="36">
        <v>0.17299999999999999</v>
      </c>
      <c r="D109" s="36">
        <v>0.20799999999999999</v>
      </c>
      <c r="E109" s="36">
        <v>0.24199999999999999</v>
      </c>
      <c r="F109" s="36">
        <v>0.27700000000000002</v>
      </c>
      <c r="G109" s="36">
        <v>0.312</v>
      </c>
      <c r="H109" s="36">
        <v>0.34599999999999997</v>
      </c>
      <c r="I109" s="36">
        <v>0.38100000000000001</v>
      </c>
      <c r="J109" s="36">
        <v>0.41499999999999998</v>
      </c>
      <c r="K109" s="36">
        <v>0.45</v>
      </c>
      <c r="L109" s="36">
        <v>0.45</v>
      </c>
      <c r="M109" s="36">
        <v>0.46</v>
      </c>
      <c r="N109" s="36">
        <v>0.48</v>
      </c>
      <c r="O109" s="36">
        <v>0.5</v>
      </c>
      <c r="P109" s="36">
        <v>0.52</v>
      </c>
      <c r="Q109" s="36">
        <v>0.52</v>
      </c>
      <c r="R109" s="36">
        <v>0.35299999999999998</v>
      </c>
      <c r="S109" s="36">
        <v>0.18599999999999997</v>
      </c>
      <c r="T109" s="36">
        <v>1.9E-2</v>
      </c>
      <c r="U109" s="36">
        <v>2.1999999999999999E-2</v>
      </c>
      <c r="V109" s="36">
        <v>2.7E-2</v>
      </c>
      <c r="W109" s="36">
        <v>2.7E-2</v>
      </c>
      <c r="X109" s="36">
        <v>2.7E-2</v>
      </c>
      <c r="Y109" s="36">
        <v>2.8000000000000001E-2</v>
      </c>
      <c r="Z109" s="36">
        <v>2.5999999999999999E-2</v>
      </c>
      <c r="AA109" s="36">
        <v>2.8000000000000001E-2</v>
      </c>
      <c r="AB109" s="36">
        <v>2.8000000000000001E-2</v>
      </c>
      <c r="AC109" s="36">
        <v>2.9000000000000001E-2</v>
      </c>
      <c r="AD109" s="36">
        <v>3.1E-2</v>
      </c>
      <c r="AE109" s="36">
        <v>3.1E-2</v>
      </c>
      <c r="AF109" s="36">
        <v>3.1E-2</v>
      </c>
      <c r="AG109" s="36">
        <v>3.2000000000000001E-2</v>
      </c>
      <c r="AH109" s="36">
        <v>3.1E-2</v>
      </c>
      <c r="AI109" s="36">
        <v>2.7E-2</v>
      </c>
      <c r="AJ109" s="36">
        <v>0.02</v>
      </c>
      <c r="AK109" s="36">
        <v>2.1000000000000001E-2</v>
      </c>
      <c r="AL109" s="37">
        <v>2.1000000000000001E-2</v>
      </c>
      <c r="AM109" s="37">
        <v>2.1000000000000001E-2</v>
      </c>
      <c r="AN109" s="37">
        <v>2.1000000000000001E-2</v>
      </c>
      <c r="AO109" s="37">
        <v>2.1000000000000001E-2</v>
      </c>
      <c r="AP109" s="37">
        <v>2.1000000000000001E-2</v>
      </c>
      <c r="AQ109" s="37">
        <v>2.1000000000000001E-2</v>
      </c>
      <c r="AR109" s="37">
        <v>2.1000000000000001E-2</v>
      </c>
      <c r="AS109" s="37">
        <v>2.1000000000000001E-2</v>
      </c>
      <c r="AT109" s="37">
        <v>2.1000000000000001E-2</v>
      </c>
      <c r="AU109" s="37">
        <v>2.1000000000000001E-2</v>
      </c>
      <c r="AV109" s="37">
        <v>2.1000000000000001E-2</v>
      </c>
      <c r="AW109" s="37">
        <v>2.1000000000000001E-2</v>
      </c>
      <c r="AX109" s="37">
        <v>2.1000000000000001E-2</v>
      </c>
      <c r="AY109" s="37">
        <v>2.1000000000000001E-2</v>
      </c>
      <c r="AZ109" s="37">
        <v>2.1000000000000001E-2</v>
      </c>
      <c r="BA109" s="37">
        <v>2.1000000000000001E-2</v>
      </c>
      <c r="BB109" s="37">
        <v>2.1000000000000001E-2</v>
      </c>
      <c r="BC109" s="37">
        <v>2.1000000000000001E-2</v>
      </c>
      <c r="BD109" s="37">
        <v>2.1000000000000001E-2</v>
      </c>
      <c r="BE109" s="37">
        <v>2.1000000000000001E-2</v>
      </c>
      <c r="BF109" s="37">
        <v>2.1000000000000001E-2</v>
      </c>
      <c r="BG109" s="37">
        <v>2.1000000000000001E-2</v>
      </c>
      <c r="BH109" s="37">
        <v>2.1000000000000001E-2</v>
      </c>
      <c r="BI109" s="37">
        <v>2.1000000000000001E-2</v>
      </c>
      <c r="BJ109" s="37">
        <v>2.1000000000000001E-2</v>
      </c>
      <c r="BK109" s="37">
        <v>2.1000000000000001E-2</v>
      </c>
    </row>
    <row r="110" spans="1:63" customFormat="1" ht="15" x14ac:dyDescent="0.25">
      <c r="A110" s="5"/>
      <c r="B110" s="5" t="s">
        <v>54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5.0000000000000001E-3</v>
      </c>
      <c r="S110" s="36">
        <v>8.9999999999999993E-3</v>
      </c>
      <c r="T110" s="36">
        <v>1.4E-2</v>
      </c>
      <c r="U110" s="36">
        <v>1.2999999999999999E-2</v>
      </c>
      <c r="V110" s="36">
        <v>1.4999999999999999E-2</v>
      </c>
      <c r="W110" s="36">
        <v>1.4999999999999999E-2</v>
      </c>
      <c r="X110" s="36">
        <v>1.9E-2</v>
      </c>
      <c r="Y110" s="36">
        <v>1.7000000000000001E-2</v>
      </c>
      <c r="Z110" s="36">
        <v>1.0999999999999999E-2</v>
      </c>
      <c r="AA110" s="36">
        <v>1.7000000000000001E-2</v>
      </c>
      <c r="AB110" s="36">
        <v>1.7000000000000001E-2</v>
      </c>
      <c r="AC110" s="36">
        <v>2.1000000000000001E-2</v>
      </c>
      <c r="AD110" s="36">
        <v>1.9E-2</v>
      </c>
      <c r="AE110" s="36">
        <v>1.9E-2</v>
      </c>
      <c r="AF110" s="36">
        <v>1.7000000000000001E-2</v>
      </c>
      <c r="AG110" s="36">
        <v>1.7999999999999999E-2</v>
      </c>
      <c r="AH110" s="36">
        <v>1.6E-2</v>
      </c>
      <c r="AI110" s="36">
        <v>1.7000000000000001E-2</v>
      </c>
      <c r="AJ110" s="36">
        <v>1.9E-2</v>
      </c>
      <c r="AK110" s="36">
        <v>1.7999999999999999E-2</v>
      </c>
      <c r="AL110" s="37">
        <v>1.7999999999999999E-2</v>
      </c>
      <c r="AM110" s="37">
        <v>1.7999999999999999E-2</v>
      </c>
      <c r="AN110" s="37">
        <v>1.7999999999999999E-2</v>
      </c>
      <c r="AO110" s="37">
        <v>1.7999999999999999E-2</v>
      </c>
      <c r="AP110" s="37">
        <v>1.7999999999999999E-2</v>
      </c>
      <c r="AQ110" s="37">
        <v>1.7999999999999999E-2</v>
      </c>
      <c r="AR110" s="37">
        <v>1.7999999999999999E-2</v>
      </c>
      <c r="AS110" s="37">
        <v>1.7999999999999999E-2</v>
      </c>
      <c r="AT110" s="37">
        <v>1.7999999999999999E-2</v>
      </c>
      <c r="AU110" s="37">
        <v>1.7999999999999999E-2</v>
      </c>
      <c r="AV110" s="37">
        <v>1.7999999999999999E-2</v>
      </c>
      <c r="AW110" s="37">
        <v>1.7999999999999999E-2</v>
      </c>
      <c r="AX110" s="37">
        <v>1.7999999999999999E-2</v>
      </c>
      <c r="AY110" s="37">
        <v>1.7999999999999999E-2</v>
      </c>
      <c r="AZ110" s="37">
        <v>1.7999999999999999E-2</v>
      </c>
      <c r="BA110" s="37">
        <v>1.7999999999999999E-2</v>
      </c>
      <c r="BB110" s="37">
        <v>1.7999999999999999E-2</v>
      </c>
      <c r="BC110" s="37">
        <v>1.7999999999999999E-2</v>
      </c>
      <c r="BD110" s="37">
        <v>1.7999999999999999E-2</v>
      </c>
      <c r="BE110" s="37">
        <v>1.7999999999999999E-2</v>
      </c>
      <c r="BF110" s="37">
        <v>1.7999999999999999E-2</v>
      </c>
      <c r="BG110" s="37">
        <v>1.7999999999999999E-2</v>
      </c>
      <c r="BH110" s="37">
        <v>1.7999999999999999E-2</v>
      </c>
      <c r="BI110" s="37">
        <v>1.7999999999999999E-2</v>
      </c>
      <c r="BJ110" s="37">
        <v>1.7999999999999999E-2</v>
      </c>
      <c r="BK110" s="37">
        <v>1.7999999999999999E-2</v>
      </c>
    </row>
    <row r="111" spans="1:63" customFormat="1" ht="15" x14ac:dyDescent="0.25">
      <c r="A111" s="5"/>
      <c r="B111" s="5" t="s">
        <v>55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5.0000000000000001E-3</v>
      </c>
      <c r="S111" s="36">
        <v>0.01</v>
      </c>
      <c r="T111" s="36">
        <v>1.4999999999999999E-2</v>
      </c>
      <c r="U111" s="36">
        <v>1.4999999999999999E-2</v>
      </c>
      <c r="V111" s="36">
        <v>1.7999999999999999E-2</v>
      </c>
      <c r="W111" s="36">
        <v>1.7999999999999999E-2</v>
      </c>
      <c r="X111" s="36">
        <v>2.3E-2</v>
      </c>
      <c r="Y111" s="36">
        <v>2.1999999999999999E-2</v>
      </c>
      <c r="Z111" s="36">
        <v>0.02</v>
      </c>
      <c r="AA111" s="36">
        <v>2.5000000000000001E-2</v>
      </c>
      <c r="AB111" s="36">
        <v>2.4E-2</v>
      </c>
      <c r="AC111" s="36">
        <v>2.4E-2</v>
      </c>
      <c r="AD111" s="36">
        <v>2.3E-2</v>
      </c>
      <c r="AE111" s="36">
        <v>2.4E-2</v>
      </c>
      <c r="AF111" s="36">
        <v>2.4E-2</v>
      </c>
      <c r="AG111" s="36">
        <v>2.4E-2</v>
      </c>
      <c r="AH111" s="36">
        <v>2.3E-2</v>
      </c>
      <c r="AI111" s="36">
        <v>2.4E-2</v>
      </c>
      <c r="AJ111" s="36">
        <v>0.02</v>
      </c>
      <c r="AK111" s="36">
        <v>1.7999999999999999E-2</v>
      </c>
      <c r="AL111" s="37">
        <v>1.7999999999999999E-2</v>
      </c>
      <c r="AM111" s="37">
        <v>1.7999999999999999E-2</v>
      </c>
      <c r="AN111" s="37">
        <v>1.7999999999999999E-2</v>
      </c>
      <c r="AO111" s="37">
        <v>1.7999999999999999E-2</v>
      </c>
      <c r="AP111" s="37">
        <v>1.7999999999999999E-2</v>
      </c>
      <c r="AQ111" s="37">
        <v>1.7999999999999999E-2</v>
      </c>
      <c r="AR111" s="37">
        <v>1.7999999999999999E-2</v>
      </c>
      <c r="AS111" s="37">
        <v>1.7999999999999999E-2</v>
      </c>
      <c r="AT111" s="37">
        <v>1.7999999999999999E-2</v>
      </c>
      <c r="AU111" s="37">
        <v>1.7999999999999999E-2</v>
      </c>
      <c r="AV111" s="37">
        <v>1.7999999999999999E-2</v>
      </c>
      <c r="AW111" s="37">
        <v>1.7999999999999999E-2</v>
      </c>
      <c r="AX111" s="37">
        <v>1.7999999999999999E-2</v>
      </c>
      <c r="AY111" s="37">
        <v>1.7999999999999999E-2</v>
      </c>
      <c r="AZ111" s="37">
        <v>1.7999999999999999E-2</v>
      </c>
      <c r="BA111" s="37">
        <v>1.7999999999999999E-2</v>
      </c>
      <c r="BB111" s="37">
        <v>1.7999999999999999E-2</v>
      </c>
      <c r="BC111" s="37">
        <v>1.7999999999999999E-2</v>
      </c>
      <c r="BD111" s="37">
        <v>1.7999999999999999E-2</v>
      </c>
      <c r="BE111" s="37">
        <v>1.7999999999999999E-2</v>
      </c>
      <c r="BF111" s="37">
        <v>1.7999999999999999E-2</v>
      </c>
      <c r="BG111" s="37">
        <v>1.7999999999999999E-2</v>
      </c>
      <c r="BH111" s="37">
        <v>1.7999999999999999E-2</v>
      </c>
      <c r="BI111" s="37">
        <v>1.7999999999999999E-2</v>
      </c>
      <c r="BJ111" s="37">
        <v>1.7999999999999999E-2</v>
      </c>
      <c r="BK111" s="37">
        <v>1.7999999999999999E-2</v>
      </c>
    </row>
    <row r="112" spans="1:63" customFormat="1" ht="15" x14ac:dyDescent="0.25">
      <c r="A112" s="15"/>
      <c r="B112" s="15" t="s">
        <v>56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4.0000000000000001E-3</v>
      </c>
      <c r="S112" s="34">
        <v>8.9999999999999993E-3</v>
      </c>
      <c r="T112" s="34">
        <v>1.2999999999999999E-2</v>
      </c>
      <c r="U112" s="34">
        <v>1.2E-2</v>
      </c>
      <c r="V112" s="34">
        <v>1.4E-2</v>
      </c>
      <c r="W112" s="34">
        <v>1.4E-2</v>
      </c>
      <c r="X112" s="34">
        <v>1.2E-2</v>
      </c>
      <c r="Y112" s="34">
        <v>1.2999999999999999E-2</v>
      </c>
      <c r="Z112" s="34">
        <v>1.2E-2</v>
      </c>
      <c r="AA112" s="34">
        <v>1.0999999999999999E-2</v>
      </c>
      <c r="AB112" s="34">
        <v>1.2999999999999999E-2</v>
      </c>
      <c r="AC112" s="34">
        <v>1.4E-2</v>
      </c>
      <c r="AD112" s="34">
        <v>1.2999999999999999E-2</v>
      </c>
      <c r="AE112" s="34">
        <v>1.2999999999999999E-2</v>
      </c>
      <c r="AF112" s="34">
        <v>1.4E-2</v>
      </c>
      <c r="AG112" s="34">
        <v>1.4E-2</v>
      </c>
      <c r="AH112" s="34">
        <v>1.4999999999999999E-2</v>
      </c>
      <c r="AI112" s="34">
        <v>1.6E-2</v>
      </c>
      <c r="AJ112" s="34">
        <v>1.2999999999999999E-2</v>
      </c>
      <c r="AK112" s="34">
        <v>1.7000000000000001E-2</v>
      </c>
      <c r="AL112" s="38">
        <v>1.7000000000000001E-2</v>
      </c>
      <c r="AM112" s="38">
        <v>1.7000000000000001E-2</v>
      </c>
      <c r="AN112" s="38">
        <v>1.7000000000000001E-2</v>
      </c>
      <c r="AO112" s="38">
        <v>1.7000000000000001E-2</v>
      </c>
      <c r="AP112" s="38">
        <v>1.7000000000000001E-2</v>
      </c>
      <c r="AQ112" s="38">
        <v>1.7000000000000001E-2</v>
      </c>
      <c r="AR112" s="38">
        <v>1.7000000000000001E-2</v>
      </c>
      <c r="AS112" s="38">
        <v>1.7000000000000001E-2</v>
      </c>
      <c r="AT112" s="38">
        <v>1.7000000000000001E-2</v>
      </c>
      <c r="AU112" s="38">
        <v>1.7000000000000001E-2</v>
      </c>
      <c r="AV112" s="38">
        <v>1.7000000000000001E-2</v>
      </c>
      <c r="AW112" s="38">
        <v>1.7000000000000001E-2</v>
      </c>
      <c r="AX112" s="38">
        <v>1.7000000000000001E-2</v>
      </c>
      <c r="AY112" s="38">
        <v>1.7000000000000001E-2</v>
      </c>
      <c r="AZ112" s="38">
        <v>1.7000000000000001E-2</v>
      </c>
      <c r="BA112" s="38">
        <v>1.7000000000000001E-2</v>
      </c>
      <c r="BB112" s="38">
        <v>1.7000000000000001E-2</v>
      </c>
      <c r="BC112" s="38">
        <v>1.7000000000000001E-2</v>
      </c>
      <c r="BD112" s="38">
        <v>1.7000000000000001E-2</v>
      </c>
      <c r="BE112" s="38">
        <v>1.7000000000000001E-2</v>
      </c>
      <c r="BF112" s="38">
        <v>1.7000000000000001E-2</v>
      </c>
      <c r="BG112" s="38">
        <v>1.7000000000000001E-2</v>
      </c>
      <c r="BH112" s="38">
        <v>1.7000000000000001E-2</v>
      </c>
      <c r="BI112" s="38">
        <v>1.7000000000000001E-2</v>
      </c>
      <c r="BJ112" s="38">
        <v>1.7000000000000001E-2</v>
      </c>
      <c r="BK112" s="38">
        <v>1.7000000000000001E-2</v>
      </c>
    </row>
    <row r="113" spans="1:63" customFormat="1" ht="15" x14ac:dyDescent="0.25">
      <c r="A113" s="5" t="s">
        <v>224</v>
      </c>
      <c r="B113" s="5" t="s">
        <v>42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0.16800000000000001</v>
      </c>
      <c r="U113" s="36">
        <v>0.13600000000000001</v>
      </c>
      <c r="V113" s="36">
        <v>0.128</v>
      </c>
      <c r="W113" s="36">
        <v>0.128</v>
      </c>
      <c r="X113" s="36">
        <v>0.11</v>
      </c>
      <c r="Y113" s="36">
        <v>0.105</v>
      </c>
      <c r="Z113" s="36">
        <v>0.104</v>
      </c>
      <c r="AA113" s="36">
        <v>9.1999999999999998E-2</v>
      </c>
      <c r="AB113" s="36">
        <v>8.4000000000000005E-2</v>
      </c>
      <c r="AC113" s="36">
        <v>7.9000000000000001E-2</v>
      </c>
      <c r="AD113" s="36">
        <v>7.5999999999999998E-2</v>
      </c>
      <c r="AE113" s="36">
        <v>6.8000000000000005E-2</v>
      </c>
      <c r="AF113" s="36">
        <v>6.3E-2</v>
      </c>
      <c r="AG113" s="36">
        <v>6.0999999999999999E-2</v>
      </c>
      <c r="AH113" s="36">
        <v>5.7000000000000002E-2</v>
      </c>
      <c r="AI113" s="36">
        <v>5.0999999999999997E-2</v>
      </c>
      <c r="AJ113" s="36">
        <v>4.4999999999999998E-2</v>
      </c>
      <c r="AK113" s="36">
        <v>3.9E-2</v>
      </c>
      <c r="AL113" s="37">
        <v>3.9E-2</v>
      </c>
      <c r="AM113" s="37">
        <v>3.9E-2</v>
      </c>
      <c r="AN113" s="37">
        <v>3.9E-2</v>
      </c>
      <c r="AO113" s="37">
        <v>3.9E-2</v>
      </c>
      <c r="AP113" s="37">
        <v>3.9E-2</v>
      </c>
      <c r="AQ113" s="37">
        <v>3.9E-2</v>
      </c>
      <c r="AR113" s="37">
        <v>3.9E-2</v>
      </c>
      <c r="AS113" s="37">
        <v>3.9E-2</v>
      </c>
      <c r="AT113" s="37">
        <v>3.9E-2</v>
      </c>
      <c r="AU113" s="37">
        <v>3.9E-2</v>
      </c>
      <c r="AV113" s="37">
        <v>3.9E-2</v>
      </c>
      <c r="AW113" s="37">
        <v>3.9E-2</v>
      </c>
      <c r="AX113" s="37">
        <v>3.9E-2</v>
      </c>
      <c r="AY113" s="37">
        <v>3.9E-2</v>
      </c>
      <c r="AZ113" s="37">
        <v>3.9E-2</v>
      </c>
      <c r="BA113" s="37">
        <v>3.9E-2</v>
      </c>
      <c r="BB113" s="37">
        <v>3.9E-2</v>
      </c>
      <c r="BC113" s="37">
        <v>3.9E-2</v>
      </c>
      <c r="BD113" s="37">
        <v>3.9E-2</v>
      </c>
      <c r="BE113" s="37">
        <v>3.9E-2</v>
      </c>
      <c r="BF113" s="37">
        <v>3.9E-2</v>
      </c>
      <c r="BG113" s="37">
        <v>3.9E-2</v>
      </c>
      <c r="BH113" s="37">
        <v>3.9E-2</v>
      </c>
      <c r="BI113" s="37">
        <v>3.9E-2</v>
      </c>
      <c r="BJ113" s="37">
        <v>3.9E-2</v>
      </c>
      <c r="BK113" s="37">
        <v>3.9E-2</v>
      </c>
    </row>
    <row r="114" spans="1:63" customFormat="1" ht="15" x14ac:dyDescent="0.25">
      <c r="A114" s="5"/>
      <c r="B114" s="5" t="s">
        <v>53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0.10299999999999999</v>
      </c>
      <c r="U114" s="36">
        <v>8.5999999999999993E-2</v>
      </c>
      <c r="V114" s="36">
        <v>0.09</v>
      </c>
      <c r="W114" s="36">
        <v>0.09</v>
      </c>
      <c r="X114" s="36">
        <v>9.1999999999999998E-2</v>
      </c>
      <c r="Y114" s="36">
        <v>8.6999999999999994E-2</v>
      </c>
      <c r="Z114" s="36">
        <v>7.5999999999999998E-2</v>
      </c>
      <c r="AA114" s="36">
        <v>8.4000000000000005E-2</v>
      </c>
      <c r="AB114" s="36">
        <v>7.4999999999999997E-2</v>
      </c>
      <c r="AC114" s="36">
        <v>6.9000000000000006E-2</v>
      </c>
      <c r="AD114" s="36">
        <v>5.8000000000000003E-2</v>
      </c>
      <c r="AE114" s="36">
        <v>5.1999999999999998E-2</v>
      </c>
      <c r="AF114" s="36">
        <v>4.9000000000000002E-2</v>
      </c>
      <c r="AG114" s="36">
        <v>4.5999999999999999E-2</v>
      </c>
      <c r="AH114" s="36">
        <v>0.04</v>
      </c>
      <c r="AI114" s="36">
        <v>3.5000000000000003E-2</v>
      </c>
      <c r="AJ114" s="36">
        <v>2.9000000000000001E-2</v>
      </c>
      <c r="AK114" s="36">
        <v>2.9000000000000001E-2</v>
      </c>
      <c r="AL114" s="37">
        <v>2.9000000000000001E-2</v>
      </c>
      <c r="AM114" s="37">
        <v>2.9000000000000001E-2</v>
      </c>
      <c r="AN114" s="37">
        <v>2.9000000000000001E-2</v>
      </c>
      <c r="AO114" s="37">
        <v>2.9000000000000001E-2</v>
      </c>
      <c r="AP114" s="37">
        <v>2.9000000000000001E-2</v>
      </c>
      <c r="AQ114" s="37">
        <v>2.9000000000000001E-2</v>
      </c>
      <c r="AR114" s="37">
        <v>2.9000000000000001E-2</v>
      </c>
      <c r="AS114" s="37">
        <v>2.9000000000000001E-2</v>
      </c>
      <c r="AT114" s="37">
        <v>2.9000000000000001E-2</v>
      </c>
      <c r="AU114" s="37">
        <v>2.9000000000000001E-2</v>
      </c>
      <c r="AV114" s="37">
        <v>2.9000000000000001E-2</v>
      </c>
      <c r="AW114" s="37">
        <v>2.9000000000000001E-2</v>
      </c>
      <c r="AX114" s="37">
        <v>2.9000000000000001E-2</v>
      </c>
      <c r="AY114" s="37">
        <v>2.9000000000000001E-2</v>
      </c>
      <c r="AZ114" s="37">
        <v>2.9000000000000001E-2</v>
      </c>
      <c r="BA114" s="37">
        <v>2.9000000000000001E-2</v>
      </c>
      <c r="BB114" s="37">
        <v>2.9000000000000001E-2</v>
      </c>
      <c r="BC114" s="37">
        <v>2.9000000000000001E-2</v>
      </c>
      <c r="BD114" s="37">
        <v>2.9000000000000001E-2</v>
      </c>
      <c r="BE114" s="37">
        <v>2.9000000000000001E-2</v>
      </c>
      <c r="BF114" s="37">
        <v>2.9000000000000001E-2</v>
      </c>
      <c r="BG114" s="37">
        <v>2.9000000000000001E-2</v>
      </c>
      <c r="BH114" s="37">
        <v>2.9000000000000001E-2</v>
      </c>
      <c r="BI114" s="37">
        <v>2.9000000000000001E-2</v>
      </c>
      <c r="BJ114" s="37">
        <v>2.9000000000000001E-2</v>
      </c>
      <c r="BK114" s="37">
        <v>2.9000000000000001E-2</v>
      </c>
    </row>
    <row r="115" spans="1:63" customFormat="1" ht="15" x14ac:dyDescent="0.25">
      <c r="A115" s="5"/>
      <c r="B115" s="5" t="s">
        <v>120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4.0000000000000001E-3</v>
      </c>
      <c r="AC115" s="36">
        <v>1.2E-2</v>
      </c>
      <c r="AD115" s="36">
        <v>2.4E-2</v>
      </c>
      <c r="AE115" s="36">
        <v>2.7E-2</v>
      </c>
      <c r="AF115" s="36">
        <v>3.5999999999999997E-2</v>
      </c>
      <c r="AG115" s="36">
        <v>2.1000000000000001E-2</v>
      </c>
      <c r="AH115" s="36">
        <v>2.3E-2</v>
      </c>
      <c r="AI115" s="36">
        <v>1.6E-2</v>
      </c>
      <c r="AJ115" s="36">
        <v>2.3E-2</v>
      </c>
      <c r="AK115" s="36">
        <v>2.7E-2</v>
      </c>
      <c r="AL115" s="37">
        <v>2.7E-2</v>
      </c>
      <c r="AM115" s="37">
        <v>2.7E-2</v>
      </c>
      <c r="AN115" s="37">
        <v>2.7E-2</v>
      </c>
      <c r="AO115" s="37">
        <v>2.7E-2</v>
      </c>
      <c r="AP115" s="37">
        <v>2.7E-2</v>
      </c>
      <c r="AQ115" s="37">
        <v>2.7E-2</v>
      </c>
      <c r="AR115" s="37">
        <v>2.7E-2</v>
      </c>
      <c r="AS115" s="37">
        <v>2.7E-2</v>
      </c>
      <c r="AT115" s="37">
        <v>2.7E-2</v>
      </c>
      <c r="AU115" s="37">
        <v>2.7E-2</v>
      </c>
      <c r="AV115" s="37">
        <v>2.7E-2</v>
      </c>
      <c r="AW115" s="37">
        <v>2.7E-2</v>
      </c>
      <c r="AX115" s="37">
        <v>2.7E-2</v>
      </c>
      <c r="AY115" s="37">
        <v>2.7E-2</v>
      </c>
      <c r="AZ115" s="37">
        <v>2.7E-2</v>
      </c>
      <c r="BA115" s="37">
        <v>2.7E-2</v>
      </c>
      <c r="BB115" s="37">
        <v>2.7E-2</v>
      </c>
      <c r="BC115" s="37">
        <v>2.7E-2</v>
      </c>
      <c r="BD115" s="37">
        <v>2.7E-2</v>
      </c>
      <c r="BE115" s="37">
        <v>2.7E-2</v>
      </c>
      <c r="BF115" s="37">
        <v>2.7E-2</v>
      </c>
      <c r="BG115" s="37">
        <v>2.7E-2</v>
      </c>
      <c r="BH115" s="37">
        <v>2.7E-2</v>
      </c>
      <c r="BI115" s="37">
        <v>2.7E-2</v>
      </c>
      <c r="BJ115" s="37">
        <v>2.7E-2</v>
      </c>
      <c r="BK115" s="37">
        <v>2.7E-2</v>
      </c>
    </row>
    <row r="116" spans="1:63" customFormat="1" ht="15" x14ac:dyDescent="0.25">
      <c r="A116" s="5"/>
      <c r="B116" s="5" t="s">
        <v>46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8.0000000000000002E-3</v>
      </c>
      <c r="AC116" s="36">
        <v>4.0000000000000001E-3</v>
      </c>
      <c r="AD116" s="36">
        <v>7.0000000000000001E-3</v>
      </c>
      <c r="AE116" s="36">
        <v>5.0000000000000001E-3</v>
      </c>
      <c r="AF116" s="36">
        <v>6.0000000000000001E-3</v>
      </c>
      <c r="AG116" s="36">
        <v>7.0000000000000001E-3</v>
      </c>
      <c r="AH116" s="36">
        <v>8.9999999999999993E-3</v>
      </c>
      <c r="AI116" s="36">
        <v>1.0999999999999999E-2</v>
      </c>
      <c r="AJ116" s="36">
        <v>1.0999999999999999E-2</v>
      </c>
      <c r="AK116" s="36">
        <v>1.0999999999999999E-2</v>
      </c>
      <c r="AL116" s="37">
        <v>1.0999999999999999E-2</v>
      </c>
      <c r="AM116" s="37">
        <v>1.0999999999999999E-2</v>
      </c>
      <c r="AN116" s="37">
        <v>1.0999999999999999E-2</v>
      </c>
      <c r="AO116" s="37">
        <v>1.0999999999999999E-2</v>
      </c>
      <c r="AP116" s="37">
        <v>1.0999999999999999E-2</v>
      </c>
      <c r="AQ116" s="37">
        <v>1.0999999999999999E-2</v>
      </c>
      <c r="AR116" s="37">
        <v>1.0999999999999999E-2</v>
      </c>
      <c r="AS116" s="37">
        <v>1.0999999999999999E-2</v>
      </c>
      <c r="AT116" s="37">
        <v>1.0999999999999999E-2</v>
      </c>
      <c r="AU116" s="37">
        <v>1.0999999999999999E-2</v>
      </c>
      <c r="AV116" s="37">
        <v>1.0999999999999999E-2</v>
      </c>
      <c r="AW116" s="37">
        <v>1.0999999999999999E-2</v>
      </c>
      <c r="AX116" s="37">
        <v>1.0999999999999999E-2</v>
      </c>
      <c r="AY116" s="37">
        <v>1.0999999999999999E-2</v>
      </c>
      <c r="AZ116" s="37">
        <v>1.0999999999999999E-2</v>
      </c>
      <c r="BA116" s="37">
        <v>1.0999999999999999E-2</v>
      </c>
      <c r="BB116" s="37">
        <v>1.0999999999999999E-2</v>
      </c>
      <c r="BC116" s="37">
        <v>1.0999999999999999E-2</v>
      </c>
      <c r="BD116" s="37">
        <v>1.0999999999999999E-2</v>
      </c>
      <c r="BE116" s="37">
        <v>1.0999999999999999E-2</v>
      </c>
      <c r="BF116" s="37">
        <v>1.0999999999999999E-2</v>
      </c>
      <c r="BG116" s="37">
        <v>1.0999999999999999E-2</v>
      </c>
      <c r="BH116" s="37">
        <v>1.0999999999999999E-2</v>
      </c>
      <c r="BI116" s="37">
        <v>1.0999999999999999E-2</v>
      </c>
      <c r="BJ116" s="37">
        <v>1.0999999999999999E-2</v>
      </c>
      <c r="BK116" s="37">
        <v>1.0999999999999999E-2</v>
      </c>
    </row>
    <row r="117" spans="1:63" customFormat="1" ht="15" x14ac:dyDescent="0.25">
      <c r="A117" s="5"/>
      <c r="B117" s="5" t="s">
        <v>47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8.9999999999999993E-3</v>
      </c>
      <c r="U117" s="36">
        <v>1.2E-2</v>
      </c>
      <c r="V117" s="36">
        <v>1.4E-2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1E-3</v>
      </c>
      <c r="AC117" s="36">
        <v>2E-3</v>
      </c>
      <c r="AD117" s="36">
        <v>3.0000000000000001E-3</v>
      </c>
      <c r="AE117" s="36">
        <v>4.0000000000000001E-3</v>
      </c>
      <c r="AF117" s="36">
        <v>5.0000000000000001E-3</v>
      </c>
      <c r="AG117" s="36">
        <v>7.0000000000000001E-3</v>
      </c>
      <c r="AH117" s="36">
        <v>7.0000000000000001E-3</v>
      </c>
      <c r="AI117" s="36">
        <v>8.0000000000000002E-3</v>
      </c>
      <c r="AJ117" s="36">
        <v>8.9999999999999993E-3</v>
      </c>
      <c r="AK117" s="36">
        <v>8.0000000000000002E-3</v>
      </c>
      <c r="AL117" s="37">
        <v>8.0000000000000002E-3</v>
      </c>
      <c r="AM117" s="37">
        <v>8.0000000000000002E-3</v>
      </c>
      <c r="AN117" s="37">
        <v>8.0000000000000002E-3</v>
      </c>
      <c r="AO117" s="37">
        <v>8.0000000000000002E-3</v>
      </c>
      <c r="AP117" s="37">
        <v>8.0000000000000002E-3</v>
      </c>
      <c r="AQ117" s="37">
        <v>8.0000000000000002E-3</v>
      </c>
      <c r="AR117" s="37">
        <v>8.0000000000000002E-3</v>
      </c>
      <c r="AS117" s="37">
        <v>8.0000000000000002E-3</v>
      </c>
      <c r="AT117" s="37">
        <v>8.0000000000000002E-3</v>
      </c>
      <c r="AU117" s="37">
        <v>8.0000000000000002E-3</v>
      </c>
      <c r="AV117" s="37">
        <v>8.0000000000000002E-3</v>
      </c>
      <c r="AW117" s="37">
        <v>8.0000000000000002E-3</v>
      </c>
      <c r="AX117" s="37">
        <v>8.0000000000000002E-3</v>
      </c>
      <c r="AY117" s="37">
        <v>8.0000000000000002E-3</v>
      </c>
      <c r="AZ117" s="37">
        <v>8.0000000000000002E-3</v>
      </c>
      <c r="BA117" s="37">
        <v>8.0000000000000002E-3</v>
      </c>
      <c r="BB117" s="37">
        <v>8.0000000000000002E-3</v>
      </c>
      <c r="BC117" s="37">
        <v>8.0000000000000002E-3</v>
      </c>
      <c r="BD117" s="37">
        <v>8.0000000000000002E-3</v>
      </c>
      <c r="BE117" s="37">
        <v>8.0000000000000002E-3</v>
      </c>
      <c r="BF117" s="37">
        <v>8.0000000000000002E-3</v>
      </c>
      <c r="BG117" s="37">
        <v>8.0000000000000002E-3</v>
      </c>
      <c r="BH117" s="37">
        <v>8.0000000000000002E-3</v>
      </c>
      <c r="BI117" s="37">
        <v>8.0000000000000002E-3</v>
      </c>
      <c r="BJ117" s="37">
        <v>8.0000000000000002E-3</v>
      </c>
      <c r="BK117" s="37">
        <v>8.0000000000000002E-3</v>
      </c>
    </row>
    <row r="118" spans="1:63" customFormat="1" ht="15" x14ac:dyDescent="0.25">
      <c r="A118" s="5"/>
      <c r="B118" s="5" t="s">
        <v>40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0.61699999999999999</v>
      </c>
      <c r="U118" s="36">
        <v>0.61899999999999999</v>
      </c>
      <c r="V118" s="36">
        <v>0.68</v>
      </c>
      <c r="W118" s="36">
        <v>0.69400000000000006</v>
      </c>
      <c r="X118" s="36">
        <v>0.70499999999999996</v>
      </c>
      <c r="Y118" s="36">
        <v>0.71399999999999997</v>
      </c>
      <c r="Z118" s="36">
        <v>0.72299999999999998</v>
      </c>
      <c r="AA118" s="36">
        <v>0.73499999999999999</v>
      </c>
      <c r="AB118" s="36">
        <v>0.73199999999999998</v>
      </c>
      <c r="AC118" s="36">
        <v>0.74299999999999999</v>
      </c>
      <c r="AD118" s="36">
        <v>0.751</v>
      </c>
      <c r="AE118" s="36">
        <v>0.77300000000000002</v>
      </c>
      <c r="AF118" s="36">
        <v>0.76800000000000002</v>
      </c>
      <c r="AG118" s="36">
        <v>0.78</v>
      </c>
      <c r="AH118" s="36">
        <v>0.78400000000000003</v>
      </c>
      <c r="AI118" s="36">
        <v>0.81</v>
      </c>
      <c r="AJ118" s="36">
        <v>0.82399999999999995</v>
      </c>
      <c r="AK118" s="36">
        <v>0.82399999999999995</v>
      </c>
      <c r="AL118" s="37">
        <v>0.82399999999999995</v>
      </c>
      <c r="AM118" s="37">
        <v>0.82399999999999995</v>
      </c>
      <c r="AN118" s="37">
        <v>0.82399999999999995</v>
      </c>
      <c r="AO118" s="37">
        <v>0.82399999999999995</v>
      </c>
      <c r="AP118" s="37">
        <v>0.82399999999999995</v>
      </c>
      <c r="AQ118" s="37">
        <v>0.82399999999999995</v>
      </c>
      <c r="AR118" s="37">
        <v>0.82399999999999995</v>
      </c>
      <c r="AS118" s="37">
        <v>0.82399999999999995</v>
      </c>
      <c r="AT118" s="37">
        <v>0.82399999999999995</v>
      </c>
      <c r="AU118" s="37">
        <v>0.82399999999999995</v>
      </c>
      <c r="AV118" s="37">
        <v>0.82399999999999995</v>
      </c>
      <c r="AW118" s="37">
        <v>0.82399999999999995</v>
      </c>
      <c r="AX118" s="37">
        <v>0.82399999999999995</v>
      </c>
      <c r="AY118" s="37">
        <v>0.82399999999999995</v>
      </c>
      <c r="AZ118" s="37">
        <v>0.82399999999999995</v>
      </c>
      <c r="BA118" s="37">
        <v>0.82399999999999995</v>
      </c>
      <c r="BB118" s="37">
        <v>0.82399999999999995</v>
      </c>
      <c r="BC118" s="37">
        <v>0.82399999999999995</v>
      </c>
      <c r="BD118" s="37">
        <v>0.82399999999999995</v>
      </c>
      <c r="BE118" s="37">
        <v>0.82399999999999995</v>
      </c>
      <c r="BF118" s="37">
        <v>0.82399999999999995</v>
      </c>
      <c r="BG118" s="37">
        <v>0.82399999999999995</v>
      </c>
      <c r="BH118" s="37">
        <v>0.82399999999999995</v>
      </c>
      <c r="BI118" s="37">
        <v>0.82399999999999995</v>
      </c>
      <c r="BJ118" s="37">
        <v>0.82399999999999995</v>
      </c>
      <c r="BK118" s="37">
        <v>0.82399999999999995</v>
      </c>
    </row>
    <row r="119" spans="1:63" customFormat="1" ht="15" x14ac:dyDescent="0.25">
      <c r="A119" s="5"/>
      <c r="B119" s="5" t="s">
        <v>48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4.2999999999999997E-2</v>
      </c>
      <c r="U119" s="36">
        <v>2.8000000000000001E-2</v>
      </c>
      <c r="V119" s="36">
        <v>3.7999999999999999E-2</v>
      </c>
      <c r="W119" s="36">
        <v>3.7999999999999999E-2</v>
      </c>
      <c r="X119" s="36">
        <v>3.5999999999999997E-2</v>
      </c>
      <c r="Y119" s="36">
        <v>3.3000000000000002E-2</v>
      </c>
      <c r="Z119" s="36">
        <v>2.9000000000000001E-2</v>
      </c>
      <c r="AA119" s="36">
        <v>2.9000000000000001E-2</v>
      </c>
      <c r="AB119" s="36">
        <v>2.8000000000000001E-2</v>
      </c>
      <c r="AC119" s="36">
        <v>3.3000000000000002E-2</v>
      </c>
      <c r="AD119" s="36">
        <v>2.7E-2</v>
      </c>
      <c r="AE119" s="36">
        <v>2.5000000000000001E-2</v>
      </c>
      <c r="AF119" s="36">
        <v>2.7E-2</v>
      </c>
      <c r="AG119" s="36">
        <v>2.3E-2</v>
      </c>
      <c r="AH119" s="36">
        <v>0.02</v>
      </c>
      <c r="AI119" s="36">
        <v>1.9E-2</v>
      </c>
      <c r="AJ119" s="36">
        <v>1.7000000000000001E-2</v>
      </c>
      <c r="AK119" s="36">
        <v>1.7000000000000001E-2</v>
      </c>
      <c r="AL119" s="37">
        <v>1.7000000000000001E-2</v>
      </c>
      <c r="AM119" s="37">
        <v>1.7000000000000001E-2</v>
      </c>
      <c r="AN119" s="37">
        <v>1.7000000000000001E-2</v>
      </c>
      <c r="AO119" s="37">
        <v>1.7000000000000001E-2</v>
      </c>
      <c r="AP119" s="37">
        <v>1.7000000000000001E-2</v>
      </c>
      <c r="AQ119" s="37">
        <v>1.7000000000000001E-2</v>
      </c>
      <c r="AR119" s="37">
        <v>1.7000000000000001E-2</v>
      </c>
      <c r="AS119" s="37">
        <v>1.7000000000000001E-2</v>
      </c>
      <c r="AT119" s="37">
        <v>1.7000000000000001E-2</v>
      </c>
      <c r="AU119" s="37">
        <v>1.7000000000000001E-2</v>
      </c>
      <c r="AV119" s="37">
        <v>1.7000000000000001E-2</v>
      </c>
      <c r="AW119" s="37">
        <v>1.7000000000000001E-2</v>
      </c>
      <c r="AX119" s="37">
        <v>1.7000000000000001E-2</v>
      </c>
      <c r="AY119" s="37">
        <v>1.7000000000000001E-2</v>
      </c>
      <c r="AZ119" s="37">
        <v>1.7000000000000001E-2</v>
      </c>
      <c r="BA119" s="37">
        <v>1.7000000000000001E-2</v>
      </c>
      <c r="BB119" s="37">
        <v>1.7000000000000001E-2</v>
      </c>
      <c r="BC119" s="37">
        <v>1.7000000000000001E-2</v>
      </c>
      <c r="BD119" s="37">
        <v>1.7000000000000001E-2</v>
      </c>
      <c r="BE119" s="37">
        <v>1.7000000000000001E-2</v>
      </c>
      <c r="BF119" s="37">
        <v>1.7000000000000001E-2</v>
      </c>
      <c r="BG119" s="37">
        <v>1.7000000000000001E-2</v>
      </c>
      <c r="BH119" s="37">
        <v>1.7000000000000001E-2</v>
      </c>
      <c r="BI119" s="37">
        <v>1.7000000000000001E-2</v>
      </c>
      <c r="BJ119" s="37">
        <v>1.7000000000000001E-2</v>
      </c>
      <c r="BK119" s="37">
        <v>1.7000000000000001E-2</v>
      </c>
    </row>
    <row r="120" spans="1:63" customFormat="1" ht="15" x14ac:dyDescent="0.25">
      <c r="A120" s="5"/>
      <c r="B120" s="5" t="s">
        <v>54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3.3000000000000002E-2</v>
      </c>
      <c r="U120" s="36">
        <v>8.5999999999999993E-2</v>
      </c>
      <c r="V120" s="36">
        <v>0.02</v>
      </c>
      <c r="W120" s="36">
        <v>0.02</v>
      </c>
      <c r="X120" s="36">
        <v>1.9E-2</v>
      </c>
      <c r="Y120" s="36">
        <v>0.02</v>
      </c>
      <c r="Z120" s="36">
        <v>2.1999999999999999E-2</v>
      </c>
      <c r="AA120" s="36">
        <v>1.7999999999999999E-2</v>
      </c>
      <c r="AB120" s="36">
        <v>2.3E-2</v>
      </c>
      <c r="AC120" s="36">
        <v>1.7999999999999999E-2</v>
      </c>
      <c r="AD120" s="36">
        <v>1.2999999999999999E-2</v>
      </c>
      <c r="AE120" s="36">
        <v>1.0999999999999999E-2</v>
      </c>
      <c r="AF120" s="36">
        <v>0.01</v>
      </c>
      <c r="AG120" s="36">
        <v>0.02</v>
      </c>
      <c r="AH120" s="36">
        <v>2.5999999999999999E-2</v>
      </c>
      <c r="AI120" s="36">
        <v>1.9E-2</v>
      </c>
      <c r="AJ120" s="36">
        <v>0.01</v>
      </c>
      <c r="AK120" s="36">
        <v>1.4E-2</v>
      </c>
      <c r="AL120" s="37">
        <v>1.4E-2</v>
      </c>
      <c r="AM120" s="37">
        <v>1.4E-2</v>
      </c>
      <c r="AN120" s="37">
        <v>1.4E-2</v>
      </c>
      <c r="AO120" s="37">
        <v>1.4E-2</v>
      </c>
      <c r="AP120" s="37">
        <v>1.4E-2</v>
      </c>
      <c r="AQ120" s="37">
        <v>1.4E-2</v>
      </c>
      <c r="AR120" s="37">
        <v>1.4E-2</v>
      </c>
      <c r="AS120" s="37">
        <v>1.4E-2</v>
      </c>
      <c r="AT120" s="37">
        <v>1.4E-2</v>
      </c>
      <c r="AU120" s="37">
        <v>1.4E-2</v>
      </c>
      <c r="AV120" s="37">
        <v>1.4E-2</v>
      </c>
      <c r="AW120" s="37">
        <v>1.4E-2</v>
      </c>
      <c r="AX120" s="37">
        <v>1.4E-2</v>
      </c>
      <c r="AY120" s="37">
        <v>1.4E-2</v>
      </c>
      <c r="AZ120" s="37">
        <v>1.4E-2</v>
      </c>
      <c r="BA120" s="37">
        <v>1.4E-2</v>
      </c>
      <c r="BB120" s="37">
        <v>1.4E-2</v>
      </c>
      <c r="BC120" s="37">
        <v>1.4E-2</v>
      </c>
      <c r="BD120" s="37">
        <v>1.4E-2</v>
      </c>
      <c r="BE120" s="37">
        <v>1.4E-2</v>
      </c>
      <c r="BF120" s="37">
        <v>1.4E-2</v>
      </c>
      <c r="BG120" s="37">
        <v>1.4E-2</v>
      </c>
      <c r="BH120" s="37">
        <v>1.4E-2</v>
      </c>
      <c r="BI120" s="37">
        <v>1.4E-2</v>
      </c>
      <c r="BJ120" s="37">
        <v>1.4E-2</v>
      </c>
      <c r="BK120" s="37">
        <v>1.4E-2</v>
      </c>
    </row>
    <row r="121" spans="1:63" customFormat="1" ht="15" x14ac:dyDescent="0.25">
      <c r="A121" s="5"/>
      <c r="B121" s="5" t="s">
        <v>55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1.9E-2</v>
      </c>
      <c r="U121" s="36">
        <v>1.4999999999999999E-2</v>
      </c>
      <c r="V121" s="36">
        <v>1.7000000000000001E-2</v>
      </c>
      <c r="W121" s="36">
        <v>1.7000000000000001E-2</v>
      </c>
      <c r="X121" s="36">
        <v>2.4E-2</v>
      </c>
      <c r="Y121" s="36">
        <v>2.3E-2</v>
      </c>
      <c r="Z121" s="36">
        <v>2.1999999999999999E-2</v>
      </c>
      <c r="AA121" s="36">
        <v>2.1000000000000001E-2</v>
      </c>
      <c r="AB121" s="36">
        <v>2.1000000000000001E-2</v>
      </c>
      <c r="AC121" s="36">
        <v>1.7999999999999999E-2</v>
      </c>
      <c r="AD121" s="36">
        <v>1.7999999999999999E-2</v>
      </c>
      <c r="AE121" s="36">
        <v>1.4999999999999999E-2</v>
      </c>
      <c r="AF121" s="36">
        <v>1.7999999999999999E-2</v>
      </c>
      <c r="AG121" s="36">
        <v>1.4999999999999999E-2</v>
      </c>
      <c r="AH121" s="36">
        <v>1.7999999999999999E-2</v>
      </c>
      <c r="AI121" s="36">
        <v>1.6E-2</v>
      </c>
      <c r="AJ121" s="36">
        <v>1.7000000000000001E-2</v>
      </c>
      <c r="AK121" s="36">
        <v>1.2999999999999999E-2</v>
      </c>
      <c r="AL121" s="37">
        <v>1.2999999999999999E-2</v>
      </c>
      <c r="AM121" s="37">
        <v>1.2999999999999999E-2</v>
      </c>
      <c r="AN121" s="37">
        <v>1.2999999999999999E-2</v>
      </c>
      <c r="AO121" s="37">
        <v>1.2999999999999999E-2</v>
      </c>
      <c r="AP121" s="37">
        <v>1.2999999999999999E-2</v>
      </c>
      <c r="AQ121" s="37">
        <v>1.2999999999999999E-2</v>
      </c>
      <c r="AR121" s="37">
        <v>1.2999999999999999E-2</v>
      </c>
      <c r="AS121" s="37">
        <v>1.2999999999999999E-2</v>
      </c>
      <c r="AT121" s="37">
        <v>1.2999999999999999E-2</v>
      </c>
      <c r="AU121" s="37">
        <v>1.2999999999999999E-2</v>
      </c>
      <c r="AV121" s="37">
        <v>1.2999999999999999E-2</v>
      </c>
      <c r="AW121" s="37">
        <v>1.2999999999999999E-2</v>
      </c>
      <c r="AX121" s="37">
        <v>1.2999999999999999E-2</v>
      </c>
      <c r="AY121" s="37">
        <v>1.2999999999999999E-2</v>
      </c>
      <c r="AZ121" s="37">
        <v>1.2999999999999999E-2</v>
      </c>
      <c r="BA121" s="37">
        <v>1.2999999999999999E-2</v>
      </c>
      <c r="BB121" s="37">
        <v>1.2999999999999999E-2</v>
      </c>
      <c r="BC121" s="37">
        <v>1.2999999999999999E-2</v>
      </c>
      <c r="BD121" s="37">
        <v>1.2999999999999999E-2</v>
      </c>
      <c r="BE121" s="37">
        <v>1.2999999999999999E-2</v>
      </c>
      <c r="BF121" s="37">
        <v>1.2999999999999999E-2</v>
      </c>
      <c r="BG121" s="37">
        <v>1.2999999999999999E-2</v>
      </c>
      <c r="BH121" s="37">
        <v>1.2999999999999999E-2</v>
      </c>
      <c r="BI121" s="37">
        <v>1.2999999999999999E-2</v>
      </c>
      <c r="BJ121" s="37">
        <v>1.2999999999999999E-2</v>
      </c>
      <c r="BK121" s="37">
        <v>1.2999999999999999E-2</v>
      </c>
    </row>
    <row r="122" spans="1:63" customFormat="1" ht="15" x14ac:dyDescent="0.25">
      <c r="A122" s="15"/>
      <c r="B122" s="15" t="s">
        <v>56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8.0000000000000002E-3</v>
      </c>
      <c r="U122" s="34">
        <v>1.7999999999999999E-2</v>
      </c>
      <c r="V122" s="34">
        <v>1.2999999999999999E-2</v>
      </c>
      <c r="W122" s="34">
        <v>1.2999999999999999E-2</v>
      </c>
      <c r="X122" s="34">
        <v>1.4E-2</v>
      </c>
      <c r="Y122" s="34">
        <v>1.7999999999999999E-2</v>
      </c>
      <c r="Z122" s="34">
        <v>2.4E-2</v>
      </c>
      <c r="AA122" s="34">
        <v>2.1000000000000001E-2</v>
      </c>
      <c r="AB122" s="34">
        <v>2.4E-2</v>
      </c>
      <c r="AC122" s="34">
        <v>2.1999999999999999E-2</v>
      </c>
      <c r="AD122" s="34">
        <v>2.3E-2</v>
      </c>
      <c r="AE122" s="34">
        <v>0.02</v>
      </c>
      <c r="AF122" s="34">
        <v>1.7999999999999999E-2</v>
      </c>
      <c r="AG122" s="34">
        <v>0.02</v>
      </c>
      <c r="AH122" s="34">
        <v>1.6E-2</v>
      </c>
      <c r="AI122" s="34">
        <v>1.4999999999999999E-2</v>
      </c>
      <c r="AJ122" s="34">
        <v>1.4999999999999999E-2</v>
      </c>
      <c r="AK122" s="34">
        <v>1.7999999999999999E-2</v>
      </c>
      <c r="AL122" s="38">
        <v>1.7999999999999999E-2</v>
      </c>
      <c r="AM122" s="38">
        <v>1.7999999999999999E-2</v>
      </c>
      <c r="AN122" s="38">
        <v>1.7999999999999999E-2</v>
      </c>
      <c r="AO122" s="38">
        <v>1.7999999999999999E-2</v>
      </c>
      <c r="AP122" s="38">
        <v>1.7999999999999999E-2</v>
      </c>
      <c r="AQ122" s="38">
        <v>1.7999999999999999E-2</v>
      </c>
      <c r="AR122" s="38">
        <v>1.7999999999999999E-2</v>
      </c>
      <c r="AS122" s="38">
        <v>1.7999999999999999E-2</v>
      </c>
      <c r="AT122" s="38">
        <v>1.7999999999999999E-2</v>
      </c>
      <c r="AU122" s="38">
        <v>1.7999999999999999E-2</v>
      </c>
      <c r="AV122" s="38">
        <v>1.7999999999999999E-2</v>
      </c>
      <c r="AW122" s="38">
        <v>1.7999999999999999E-2</v>
      </c>
      <c r="AX122" s="38">
        <v>1.7999999999999999E-2</v>
      </c>
      <c r="AY122" s="38">
        <v>1.7999999999999999E-2</v>
      </c>
      <c r="AZ122" s="38">
        <v>1.7999999999999999E-2</v>
      </c>
      <c r="BA122" s="38">
        <v>1.7999999999999999E-2</v>
      </c>
      <c r="BB122" s="38">
        <v>1.7999999999999999E-2</v>
      </c>
      <c r="BC122" s="38">
        <v>1.7999999999999999E-2</v>
      </c>
      <c r="BD122" s="38">
        <v>1.7999999999999999E-2</v>
      </c>
      <c r="BE122" s="38">
        <v>1.7999999999999999E-2</v>
      </c>
      <c r="BF122" s="38">
        <v>1.7999999999999999E-2</v>
      </c>
      <c r="BG122" s="38">
        <v>1.7999999999999999E-2</v>
      </c>
      <c r="BH122" s="38">
        <v>1.7999999999999999E-2</v>
      </c>
      <c r="BI122" s="38">
        <v>1.7999999999999999E-2</v>
      </c>
      <c r="BJ122" s="38">
        <v>1.7999999999999999E-2</v>
      </c>
      <c r="BK122" s="38">
        <v>1.7999999999999999E-2</v>
      </c>
    </row>
    <row r="123" spans="1:63" customFormat="1" ht="15" x14ac:dyDescent="0.25">
      <c r="A123" s="5" t="s">
        <v>225</v>
      </c>
      <c r="B123" s="5" t="s">
        <v>42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0.184</v>
      </c>
      <c r="U123" s="36">
        <v>0.155</v>
      </c>
      <c r="V123" s="36">
        <v>0.14599999999999999</v>
      </c>
      <c r="W123" s="36">
        <v>0.14599999999999999</v>
      </c>
      <c r="X123" s="36">
        <v>0.105</v>
      </c>
      <c r="Y123" s="36">
        <v>5.3999999999999999E-2</v>
      </c>
      <c r="Z123" s="36">
        <v>3.9E-2</v>
      </c>
      <c r="AA123" s="36">
        <v>3.6999999999999998E-2</v>
      </c>
      <c r="AB123" s="36">
        <v>2.8000000000000001E-2</v>
      </c>
      <c r="AC123" s="36">
        <v>0.02</v>
      </c>
      <c r="AD123" s="36">
        <v>1.9E-2</v>
      </c>
      <c r="AE123" s="36">
        <v>1.7000000000000001E-2</v>
      </c>
      <c r="AF123" s="36">
        <v>1.4E-2</v>
      </c>
      <c r="AG123" s="36">
        <v>1.2999999999999999E-2</v>
      </c>
      <c r="AH123" s="36">
        <v>0.01</v>
      </c>
      <c r="AI123" s="36">
        <v>7.0000000000000001E-3</v>
      </c>
      <c r="AJ123" s="36">
        <v>3.0000000000000001E-3</v>
      </c>
      <c r="AK123" s="36">
        <v>3.0000000000000001E-3</v>
      </c>
      <c r="AL123" s="37">
        <v>3.0000000000000001E-3</v>
      </c>
      <c r="AM123" s="37">
        <v>3.0000000000000001E-3</v>
      </c>
      <c r="AN123" s="37">
        <v>3.0000000000000001E-3</v>
      </c>
      <c r="AO123" s="37">
        <v>3.0000000000000001E-3</v>
      </c>
      <c r="AP123" s="37">
        <v>3.0000000000000001E-3</v>
      </c>
      <c r="AQ123" s="37">
        <v>3.0000000000000001E-3</v>
      </c>
      <c r="AR123" s="37">
        <v>3.0000000000000001E-3</v>
      </c>
      <c r="AS123" s="37">
        <v>3.0000000000000001E-3</v>
      </c>
      <c r="AT123" s="37">
        <v>3.0000000000000001E-3</v>
      </c>
      <c r="AU123" s="37">
        <v>3.0000000000000001E-3</v>
      </c>
      <c r="AV123" s="37">
        <v>3.0000000000000001E-3</v>
      </c>
      <c r="AW123" s="37">
        <v>3.0000000000000001E-3</v>
      </c>
      <c r="AX123" s="37">
        <v>3.0000000000000001E-3</v>
      </c>
      <c r="AY123" s="37">
        <v>3.0000000000000001E-3</v>
      </c>
      <c r="AZ123" s="37">
        <v>3.0000000000000001E-3</v>
      </c>
      <c r="BA123" s="37">
        <v>3.0000000000000001E-3</v>
      </c>
      <c r="BB123" s="37">
        <v>3.0000000000000001E-3</v>
      </c>
      <c r="BC123" s="37">
        <v>3.0000000000000001E-3</v>
      </c>
      <c r="BD123" s="37">
        <v>3.0000000000000001E-3</v>
      </c>
      <c r="BE123" s="37">
        <v>3.0000000000000001E-3</v>
      </c>
      <c r="BF123" s="37">
        <v>3.0000000000000001E-3</v>
      </c>
      <c r="BG123" s="37">
        <v>3.0000000000000001E-3</v>
      </c>
      <c r="BH123" s="37">
        <v>3.0000000000000001E-3</v>
      </c>
      <c r="BI123" s="37">
        <v>3.0000000000000001E-3</v>
      </c>
      <c r="BJ123" s="37">
        <v>3.0000000000000001E-3</v>
      </c>
      <c r="BK123" s="37">
        <v>3.0000000000000001E-3</v>
      </c>
    </row>
    <row r="124" spans="1:63" customFormat="1" ht="15" x14ac:dyDescent="0.25">
      <c r="A124" s="5"/>
      <c r="B124" s="5" t="s">
        <v>53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3.5999999999999997E-2</v>
      </c>
      <c r="U124" s="36">
        <v>1.4999999999999999E-2</v>
      </c>
      <c r="V124" s="36">
        <v>1.6E-2</v>
      </c>
      <c r="W124" s="36">
        <v>1.6E-2</v>
      </c>
      <c r="X124" s="36">
        <v>0.02</v>
      </c>
      <c r="Y124" s="36">
        <v>3.1E-2</v>
      </c>
      <c r="Z124" s="36">
        <v>8.9999999999999993E-3</v>
      </c>
      <c r="AA124" s="36">
        <v>2.3E-2</v>
      </c>
      <c r="AB124" s="36">
        <v>1.2999999999999999E-2</v>
      </c>
      <c r="AC124" s="36">
        <v>0.01</v>
      </c>
      <c r="AD124" s="36">
        <v>1.2E-2</v>
      </c>
      <c r="AE124" s="36">
        <v>1.4999999999999999E-2</v>
      </c>
      <c r="AF124" s="36">
        <v>1.2E-2</v>
      </c>
      <c r="AG124" s="36">
        <v>0.01</v>
      </c>
      <c r="AH124" s="36">
        <v>0.01</v>
      </c>
      <c r="AI124" s="36">
        <v>1.0999999999999999E-2</v>
      </c>
      <c r="AJ124" s="36">
        <v>1.0999999999999999E-2</v>
      </c>
      <c r="AK124" s="36">
        <v>1.6E-2</v>
      </c>
      <c r="AL124" s="37">
        <v>1.6E-2</v>
      </c>
      <c r="AM124" s="37">
        <v>1.6E-2</v>
      </c>
      <c r="AN124" s="37">
        <v>1.6E-2</v>
      </c>
      <c r="AO124" s="37">
        <v>1.6E-2</v>
      </c>
      <c r="AP124" s="37">
        <v>1.6E-2</v>
      </c>
      <c r="AQ124" s="37">
        <v>1.6E-2</v>
      </c>
      <c r="AR124" s="37">
        <v>1.6E-2</v>
      </c>
      <c r="AS124" s="37">
        <v>1.6E-2</v>
      </c>
      <c r="AT124" s="37">
        <v>1.6E-2</v>
      </c>
      <c r="AU124" s="37">
        <v>1.6E-2</v>
      </c>
      <c r="AV124" s="37">
        <v>1.6E-2</v>
      </c>
      <c r="AW124" s="37">
        <v>1.6E-2</v>
      </c>
      <c r="AX124" s="37">
        <v>1.6E-2</v>
      </c>
      <c r="AY124" s="37">
        <v>1.6E-2</v>
      </c>
      <c r="AZ124" s="37">
        <v>1.6E-2</v>
      </c>
      <c r="BA124" s="37">
        <v>1.6E-2</v>
      </c>
      <c r="BB124" s="37">
        <v>1.6E-2</v>
      </c>
      <c r="BC124" s="37">
        <v>1.6E-2</v>
      </c>
      <c r="BD124" s="37">
        <v>1.6E-2</v>
      </c>
      <c r="BE124" s="37">
        <v>1.6E-2</v>
      </c>
      <c r="BF124" s="37">
        <v>1.6E-2</v>
      </c>
      <c r="BG124" s="37">
        <v>1.6E-2</v>
      </c>
      <c r="BH124" s="37">
        <v>1.6E-2</v>
      </c>
      <c r="BI124" s="37">
        <v>1.6E-2</v>
      </c>
      <c r="BJ124" s="37">
        <v>1.6E-2</v>
      </c>
      <c r="BK124" s="37">
        <v>1.6E-2</v>
      </c>
    </row>
    <row r="125" spans="1:63" customFormat="1" ht="15" x14ac:dyDescent="0.25">
      <c r="A125" s="5"/>
      <c r="B125" s="5" t="s">
        <v>120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5.0000000000000001E-3</v>
      </c>
      <c r="AC125" s="36">
        <v>4.0000000000000001E-3</v>
      </c>
      <c r="AD125" s="36">
        <v>2E-3</v>
      </c>
      <c r="AE125" s="36">
        <v>2E-3</v>
      </c>
      <c r="AF125" s="36">
        <v>0</v>
      </c>
      <c r="AG125" s="36">
        <v>5.0000000000000001E-3</v>
      </c>
      <c r="AH125" s="36">
        <v>0</v>
      </c>
      <c r="AI125" s="36">
        <v>0</v>
      </c>
      <c r="AJ125" s="36">
        <v>3.0000000000000001E-3</v>
      </c>
      <c r="AK125" s="36">
        <v>0</v>
      </c>
      <c r="AL125" s="37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7">
        <v>0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0</v>
      </c>
      <c r="BG125" s="37">
        <v>0</v>
      </c>
      <c r="BH125" s="37">
        <v>0</v>
      </c>
      <c r="BI125" s="37">
        <v>0</v>
      </c>
      <c r="BJ125" s="37">
        <v>0</v>
      </c>
      <c r="BK125" s="37">
        <v>0</v>
      </c>
    </row>
    <row r="126" spans="1:63" customFormat="1" ht="15" x14ac:dyDescent="0.25">
      <c r="A126" s="5"/>
      <c r="B126" s="5" t="s">
        <v>46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5.0000000000000001E-3</v>
      </c>
      <c r="AD126" s="36">
        <v>0</v>
      </c>
      <c r="AE126" s="36">
        <v>0</v>
      </c>
      <c r="AF126" s="36">
        <v>3.0000000000000001E-3</v>
      </c>
      <c r="AG126" s="36">
        <v>0</v>
      </c>
      <c r="AH126" s="36">
        <v>0</v>
      </c>
      <c r="AI126" s="36">
        <v>1E-3</v>
      </c>
      <c r="AJ126" s="36">
        <v>0</v>
      </c>
      <c r="AK126" s="36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</row>
    <row r="127" spans="1:63" customFormat="1" ht="15" x14ac:dyDescent="0.25">
      <c r="A127" s="5"/>
      <c r="B127" s="5" t="s">
        <v>40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0.73899999999999999</v>
      </c>
      <c r="U127" s="36">
        <v>0.76600000000000001</v>
      </c>
      <c r="V127" s="36">
        <v>0.80600000000000005</v>
      </c>
      <c r="W127" s="36">
        <v>0.80800000000000005</v>
      </c>
      <c r="X127" s="36">
        <v>0.82099999999999995</v>
      </c>
      <c r="Y127" s="36">
        <v>0.877</v>
      </c>
      <c r="Z127" s="36">
        <v>0.91600000000000004</v>
      </c>
      <c r="AA127" s="36">
        <v>0.92500000000000004</v>
      </c>
      <c r="AB127" s="36">
        <v>0.88200000000000001</v>
      </c>
      <c r="AC127" s="36">
        <v>0.94499999999999995</v>
      </c>
      <c r="AD127" s="36">
        <v>0.94799999999999995</v>
      </c>
      <c r="AE127" s="36">
        <v>0.95</v>
      </c>
      <c r="AF127" s="36">
        <v>0.94199999999999995</v>
      </c>
      <c r="AG127" s="36">
        <v>0.94299999999999995</v>
      </c>
      <c r="AH127" s="36">
        <v>0.95399999999999996</v>
      </c>
      <c r="AI127" s="36">
        <v>0.95699999999999996</v>
      </c>
      <c r="AJ127" s="36">
        <v>0.95599999999999996</v>
      </c>
      <c r="AK127" s="36">
        <v>0.94799999999999995</v>
      </c>
      <c r="AL127" s="37">
        <v>0.94799999999999995</v>
      </c>
      <c r="AM127" s="37">
        <v>0.94799999999999995</v>
      </c>
      <c r="AN127" s="37">
        <v>0.94799999999999995</v>
      </c>
      <c r="AO127" s="37">
        <v>0.94799999999999995</v>
      </c>
      <c r="AP127" s="37">
        <v>0.94799999999999995</v>
      </c>
      <c r="AQ127" s="37">
        <v>0.94799999999999995</v>
      </c>
      <c r="AR127" s="37">
        <v>0.94799999999999995</v>
      </c>
      <c r="AS127" s="37">
        <v>0.94799999999999995</v>
      </c>
      <c r="AT127" s="37">
        <v>0.94799999999999995</v>
      </c>
      <c r="AU127" s="37">
        <v>0.94799999999999995</v>
      </c>
      <c r="AV127" s="37">
        <v>0.94799999999999995</v>
      </c>
      <c r="AW127" s="37">
        <v>0.94799999999999995</v>
      </c>
      <c r="AX127" s="37">
        <v>0.94799999999999995</v>
      </c>
      <c r="AY127" s="37">
        <v>0.94799999999999995</v>
      </c>
      <c r="AZ127" s="37">
        <v>0.94799999999999995</v>
      </c>
      <c r="BA127" s="37">
        <v>0.94799999999999995</v>
      </c>
      <c r="BB127" s="37">
        <v>0.94799999999999995</v>
      </c>
      <c r="BC127" s="37">
        <v>0.94799999999999995</v>
      </c>
      <c r="BD127" s="37">
        <v>0.94799999999999995</v>
      </c>
      <c r="BE127" s="37">
        <v>0.94799999999999995</v>
      </c>
      <c r="BF127" s="37">
        <v>0.94799999999999995</v>
      </c>
      <c r="BG127" s="37">
        <v>0.94799999999999995</v>
      </c>
      <c r="BH127" s="37">
        <v>0.94799999999999995</v>
      </c>
      <c r="BI127" s="37">
        <v>0.94799999999999995</v>
      </c>
      <c r="BJ127" s="37">
        <v>0.94799999999999995</v>
      </c>
      <c r="BK127" s="37">
        <v>0.94799999999999995</v>
      </c>
    </row>
    <row r="128" spans="1:63" customFormat="1" ht="15" x14ac:dyDescent="0.25">
      <c r="A128" s="5"/>
      <c r="B128" s="5" t="s">
        <v>48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8.9999999999999993E-3</v>
      </c>
      <c r="U128" s="36">
        <v>5.0000000000000001E-3</v>
      </c>
      <c r="V128" s="36">
        <v>7.0000000000000001E-3</v>
      </c>
      <c r="W128" s="36">
        <v>7.0000000000000001E-3</v>
      </c>
      <c r="X128" s="36">
        <v>7.0000000000000001E-3</v>
      </c>
      <c r="Y128" s="36">
        <v>4.0000000000000001E-3</v>
      </c>
      <c r="Z128" s="36">
        <v>3.0000000000000001E-3</v>
      </c>
      <c r="AA128" s="36">
        <v>4.0000000000000001E-3</v>
      </c>
      <c r="AB128" s="36">
        <v>5.0000000000000001E-3</v>
      </c>
      <c r="AC128" s="36">
        <v>5.0000000000000001E-3</v>
      </c>
      <c r="AD128" s="36">
        <v>2E-3</v>
      </c>
      <c r="AE128" s="36">
        <v>0</v>
      </c>
      <c r="AF128" s="36">
        <v>1E-3</v>
      </c>
      <c r="AG128" s="36">
        <v>2E-3</v>
      </c>
      <c r="AH128" s="36">
        <v>8.0000000000000002E-3</v>
      </c>
      <c r="AI128" s="36">
        <v>5.0000000000000001E-3</v>
      </c>
      <c r="AJ128" s="36">
        <v>7.0000000000000001E-3</v>
      </c>
      <c r="AK128" s="36">
        <v>8.9999999999999993E-3</v>
      </c>
      <c r="AL128" s="37">
        <v>8.9999999999999993E-3</v>
      </c>
      <c r="AM128" s="37">
        <v>8.9999999999999993E-3</v>
      </c>
      <c r="AN128" s="37">
        <v>8.9999999999999993E-3</v>
      </c>
      <c r="AO128" s="37">
        <v>8.9999999999999993E-3</v>
      </c>
      <c r="AP128" s="37">
        <v>8.9999999999999993E-3</v>
      </c>
      <c r="AQ128" s="37">
        <v>8.9999999999999993E-3</v>
      </c>
      <c r="AR128" s="37">
        <v>8.9999999999999993E-3</v>
      </c>
      <c r="AS128" s="37">
        <v>8.9999999999999993E-3</v>
      </c>
      <c r="AT128" s="37">
        <v>8.9999999999999993E-3</v>
      </c>
      <c r="AU128" s="37">
        <v>8.9999999999999993E-3</v>
      </c>
      <c r="AV128" s="37">
        <v>8.9999999999999993E-3</v>
      </c>
      <c r="AW128" s="37">
        <v>8.9999999999999993E-3</v>
      </c>
      <c r="AX128" s="37">
        <v>8.9999999999999993E-3</v>
      </c>
      <c r="AY128" s="37">
        <v>8.9999999999999993E-3</v>
      </c>
      <c r="AZ128" s="37">
        <v>8.9999999999999993E-3</v>
      </c>
      <c r="BA128" s="37">
        <v>8.9999999999999993E-3</v>
      </c>
      <c r="BB128" s="37">
        <v>8.9999999999999993E-3</v>
      </c>
      <c r="BC128" s="37">
        <v>8.9999999999999993E-3</v>
      </c>
      <c r="BD128" s="37">
        <v>8.9999999999999993E-3</v>
      </c>
      <c r="BE128" s="37">
        <v>8.9999999999999993E-3</v>
      </c>
      <c r="BF128" s="37">
        <v>8.9999999999999993E-3</v>
      </c>
      <c r="BG128" s="37">
        <v>8.9999999999999993E-3</v>
      </c>
      <c r="BH128" s="37">
        <v>8.9999999999999993E-3</v>
      </c>
      <c r="BI128" s="37">
        <v>8.9999999999999993E-3</v>
      </c>
      <c r="BJ128" s="37">
        <v>8.9999999999999993E-3</v>
      </c>
      <c r="BK128" s="37">
        <v>8.9999999999999993E-3</v>
      </c>
    </row>
    <row r="129" spans="1:63" customFormat="1" ht="15" x14ac:dyDescent="0.25">
      <c r="A129" s="5"/>
      <c r="B129" s="5" t="s">
        <v>54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6.0000000000000001E-3</v>
      </c>
      <c r="U129" s="36">
        <v>0.02</v>
      </c>
      <c r="V129" s="36">
        <v>7.0000000000000001E-3</v>
      </c>
      <c r="W129" s="36">
        <v>7.0000000000000001E-3</v>
      </c>
      <c r="X129" s="36">
        <v>2.1000000000000001E-2</v>
      </c>
      <c r="Y129" s="36">
        <v>8.0000000000000002E-3</v>
      </c>
      <c r="Z129" s="36">
        <v>2E-3</v>
      </c>
      <c r="AA129" s="36">
        <v>0</v>
      </c>
      <c r="AB129" s="36">
        <v>0</v>
      </c>
      <c r="AC129" s="36">
        <v>3.0000000000000001E-3</v>
      </c>
      <c r="AD129" s="36">
        <v>3.0000000000000001E-3</v>
      </c>
      <c r="AE129" s="36">
        <v>4.0000000000000001E-3</v>
      </c>
      <c r="AF129" s="36">
        <v>1.2999999999999999E-2</v>
      </c>
      <c r="AG129" s="36">
        <v>1.2E-2</v>
      </c>
      <c r="AH129" s="36">
        <v>0</v>
      </c>
      <c r="AI129" s="36">
        <v>0</v>
      </c>
      <c r="AJ129" s="36">
        <v>0</v>
      </c>
      <c r="AK129" s="36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37">
        <v>0</v>
      </c>
      <c r="BH129" s="37">
        <v>0</v>
      </c>
      <c r="BI129" s="37">
        <v>0</v>
      </c>
      <c r="BJ129" s="37">
        <v>0</v>
      </c>
      <c r="BK129" s="37">
        <v>0</v>
      </c>
    </row>
    <row r="130" spans="1:63" customFormat="1" ht="15" x14ac:dyDescent="0.25">
      <c r="A130" s="5"/>
      <c r="B130" s="5" t="s">
        <v>55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2.1000000000000001E-2</v>
      </c>
      <c r="U130" s="36">
        <v>3.5000000000000003E-2</v>
      </c>
      <c r="V130" s="36">
        <v>1.4E-2</v>
      </c>
      <c r="W130" s="36">
        <v>1.4E-2</v>
      </c>
      <c r="X130" s="36">
        <v>2.3E-2</v>
      </c>
      <c r="Y130" s="36">
        <v>2.5999999999999999E-2</v>
      </c>
      <c r="Z130" s="36">
        <v>3.1E-2</v>
      </c>
      <c r="AA130" s="36">
        <v>1.0999999999999999E-2</v>
      </c>
      <c r="AB130" s="36">
        <v>6.5000000000000002E-2</v>
      </c>
      <c r="AC130" s="36">
        <v>4.0000000000000001E-3</v>
      </c>
      <c r="AD130" s="36">
        <v>7.0000000000000001E-3</v>
      </c>
      <c r="AE130" s="36">
        <v>6.0000000000000001E-3</v>
      </c>
      <c r="AF130" s="36">
        <v>1.0999999999999999E-2</v>
      </c>
      <c r="AG130" s="36">
        <v>0.01</v>
      </c>
      <c r="AH130" s="36">
        <v>1.0999999999999999E-2</v>
      </c>
      <c r="AI130" s="36">
        <v>1.2999999999999999E-2</v>
      </c>
      <c r="AJ130" s="36">
        <v>1.4E-2</v>
      </c>
      <c r="AK130" s="36">
        <v>1.7000000000000001E-2</v>
      </c>
      <c r="AL130" s="37">
        <v>1.7000000000000001E-2</v>
      </c>
      <c r="AM130" s="37">
        <v>1.7000000000000001E-2</v>
      </c>
      <c r="AN130" s="37">
        <v>1.7000000000000001E-2</v>
      </c>
      <c r="AO130" s="37">
        <v>1.7000000000000001E-2</v>
      </c>
      <c r="AP130" s="37">
        <v>1.7000000000000001E-2</v>
      </c>
      <c r="AQ130" s="37">
        <v>1.7000000000000001E-2</v>
      </c>
      <c r="AR130" s="37">
        <v>1.7000000000000001E-2</v>
      </c>
      <c r="AS130" s="37">
        <v>1.7000000000000001E-2</v>
      </c>
      <c r="AT130" s="37">
        <v>1.7000000000000001E-2</v>
      </c>
      <c r="AU130" s="37">
        <v>1.7000000000000001E-2</v>
      </c>
      <c r="AV130" s="37">
        <v>1.7000000000000001E-2</v>
      </c>
      <c r="AW130" s="37">
        <v>1.7000000000000001E-2</v>
      </c>
      <c r="AX130" s="37">
        <v>1.7000000000000001E-2</v>
      </c>
      <c r="AY130" s="37">
        <v>1.7000000000000001E-2</v>
      </c>
      <c r="AZ130" s="37">
        <v>1.7000000000000001E-2</v>
      </c>
      <c r="BA130" s="37">
        <v>1.7000000000000001E-2</v>
      </c>
      <c r="BB130" s="37">
        <v>1.7000000000000001E-2</v>
      </c>
      <c r="BC130" s="37">
        <v>1.7000000000000001E-2</v>
      </c>
      <c r="BD130" s="37">
        <v>1.7000000000000001E-2</v>
      </c>
      <c r="BE130" s="37">
        <v>1.7000000000000001E-2</v>
      </c>
      <c r="BF130" s="37">
        <v>1.7000000000000001E-2</v>
      </c>
      <c r="BG130" s="37">
        <v>1.7000000000000001E-2</v>
      </c>
      <c r="BH130" s="37">
        <v>1.7000000000000001E-2</v>
      </c>
      <c r="BI130" s="37">
        <v>1.7000000000000001E-2</v>
      </c>
      <c r="BJ130" s="37">
        <v>1.7000000000000001E-2</v>
      </c>
      <c r="BK130" s="37">
        <v>1.7000000000000001E-2</v>
      </c>
    </row>
    <row r="131" spans="1:63" customFormat="1" ht="15" x14ac:dyDescent="0.25">
      <c r="A131" s="15"/>
      <c r="B131" s="15" t="s">
        <v>56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5.0000000000000001E-3</v>
      </c>
      <c r="U131" s="34">
        <v>3.0000000000000001E-3</v>
      </c>
      <c r="V131" s="34">
        <v>2E-3</v>
      </c>
      <c r="W131" s="34">
        <v>2E-3</v>
      </c>
      <c r="X131" s="34">
        <v>3.0000000000000001E-3</v>
      </c>
      <c r="Y131" s="34">
        <v>0</v>
      </c>
      <c r="Z131" s="34">
        <v>0</v>
      </c>
      <c r="AA131" s="34">
        <v>0</v>
      </c>
      <c r="AB131" s="34">
        <v>2E-3</v>
      </c>
      <c r="AC131" s="34">
        <v>4.0000000000000001E-3</v>
      </c>
      <c r="AD131" s="34">
        <v>7.0000000000000001E-3</v>
      </c>
      <c r="AE131" s="34">
        <v>6.0000000000000001E-3</v>
      </c>
      <c r="AF131" s="34">
        <v>4.0000000000000001E-3</v>
      </c>
      <c r="AG131" s="34">
        <v>5.0000000000000001E-3</v>
      </c>
      <c r="AH131" s="34">
        <v>7.0000000000000001E-3</v>
      </c>
      <c r="AI131" s="34">
        <v>6.0000000000000001E-3</v>
      </c>
      <c r="AJ131" s="34">
        <v>6.0000000000000001E-3</v>
      </c>
      <c r="AK131" s="34">
        <v>7.0000000000000001E-3</v>
      </c>
      <c r="AL131" s="38">
        <v>7.0000000000000001E-3</v>
      </c>
      <c r="AM131" s="38">
        <v>7.0000000000000001E-3</v>
      </c>
      <c r="AN131" s="38">
        <v>7.0000000000000001E-3</v>
      </c>
      <c r="AO131" s="38">
        <v>7.0000000000000001E-3</v>
      </c>
      <c r="AP131" s="38">
        <v>7.0000000000000001E-3</v>
      </c>
      <c r="AQ131" s="38">
        <v>7.0000000000000001E-3</v>
      </c>
      <c r="AR131" s="38">
        <v>7.0000000000000001E-3</v>
      </c>
      <c r="AS131" s="38">
        <v>7.0000000000000001E-3</v>
      </c>
      <c r="AT131" s="38">
        <v>7.0000000000000001E-3</v>
      </c>
      <c r="AU131" s="38">
        <v>7.0000000000000001E-3</v>
      </c>
      <c r="AV131" s="38">
        <v>7.0000000000000001E-3</v>
      </c>
      <c r="AW131" s="38">
        <v>7.0000000000000001E-3</v>
      </c>
      <c r="AX131" s="38">
        <v>7.0000000000000001E-3</v>
      </c>
      <c r="AY131" s="38">
        <v>7.0000000000000001E-3</v>
      </c>
      <c r="AZ131" s="38">
        <v>7.0000000000000001E-3</v>
      </c>
      <c r="BA131" s="38">
        <v>7.0000000000000001E-3</v>
      </c>
      <c r="BB131" s="38">
        <v>7.0000000000000001E-3</v>
      </c>
      <c r="BC131" s="38">
        <v>7.0000000000000001E-3</v>
      </c>
      <c r="BD131" s="38">
        <v>7.0000000000000001E-3</v>
      </c>
      <c r="BE131" s="38">
        <v>7.0000000000000001E-3</v>
      </c>
      <c r="BF131" s="38">
        <v>7.0000000000000001E-3</v>
      </c>
      <c r="BG131" s="38">
        <v>7.0000000000000001E-3</v>
      </c>
      <c r="BH131" s="38">
        <v>7.0000000000000001E-3</v>
      </c>
      <c r="BI131" s="38">
        <v>7.0000000000000001E-3</v>
      </c>
      <c r="BJ131" s="38">
        <v>7.0000000000000001E-3</v>
      </c>
      <c r="BK131" s="38">
        <v>7.0000000000000001E-3</v>
      </c>
    </row>
    <row r="132" spans="1:63" customFormat="1" ht="15" x14ac:dyDescent="0.25">
      <c r="A132" s="51" t="s">
        <v>2</v>
      </c>
      <c r="B132" s="51" t="s">
        <v>208</v>
      </c>
      <c r="C132" s="36">
        <v>5.0000000000000001E-3</v>
      </c>
      <c r="D132" s="36">
        <v>6.0000000000000001E-3</v>
      </c>
      <c r="E132" s="36">
        <v>1.4E-2</v>
      </c>
      <c r="F132" s="36">
        <v>2.1000000000000001E-2</v>
      </c>
      <c r="G132" s="36">
        <v>2.8000000000000001E-2</v>
      </c>
      <c r="H132" s="36">
        <v>3.5000000000000003E-2</v>
      </c>
      <c r="I132" s="36">
        <v>4.2999999999999997E-2</v>
      </c>
      <c r="J132" s="36">
        <v>0.05</v>
      </c>
      <c r="K132" s="36">
        <v>5.7000000000000002E-2</v>
      </c>
      <c r="L132" s="36">
        <v>6.4000000000000001E-2</v>
      </c>
      <c r="M132" s="36">
        <v>7.6999999999999999E-2</v>
      </c>
      <c r="N132" s="36">
        <v>0.09</v>
      </c>
      <c r="O132" s="36">
        <v>9.9000000000000005E-2</v>
      </c>
      <c r="P132" s="36">
        <v>0.111</v>
      </c>
      <c r="Q132" s="36">
        <v>0.111</v>
      </c>
      <c r="R132" s="36">
        <v>7.8E-2</v>
      </c>
      <c r="S132" s="36">
        <v>4.5999999999999999E-2</v>
      </c>
      <c r="T132" s="36">
        <v>1.2999999999999999E-2</v>
      </c>
      <c r="U132" s="36">
        <v>1.0999999999999999E-2</v>
      </c>
      <c r="V132" s="36">
        <v>8.9999999999999993E-3</v>
      </c>
      <c r="W132" s="36">
        <v>8.9999999999999993E-3</v>
      </c>
      <c r="X132" s="36">
        <v>1.2999999999999999E-2</v>
      </c>
      <c r="Y132" s="36">
        <v>1.2E-2</v>
      </c>
      <c r="Z132" s="36">
        <v>0.01</v>
      </c>
      <c r="AA132" s="36">
        <v>0.01</v>
      </c>
      <c r="AB132" s="36">
        <v>8.0000000000000002E-3</v>
      </c>
      <c r="AC132" s="36">
        <v>8.0000000000000002E-3</v>
      </c>
      <c r="AD132" s="36">
        <v>8.9999999999999993E-3</v>
      </c>
      <c r="AE132" s="36">
        <v>7.0000000000000001E-3</v>
      </c>
      <c r="AF132" s="36">
        <v>7.0000000000000001E-3</v>
      </c>
      <c r="AG132" s="36">
        <v>6.0000000000000001E-3</v>
      </c>
      <c r="AH132" s="36">
        <v>6.0000000000000001E-3</v>
      </c>
      <c r="AI132" s="36">
        <v>6.0000000000000001E-3</v>
      </c>
      <c r="AJ132" s="36">
        <v>5.0000000000000001E-3</v>
      </c>
      <c r="AK132" s="36">
        <v>5.0000000000000001E-3</v>
      </c>
      <c r="AL132" s="37">
        <v>4.6666666666666671E-3</v>
      </c>
      <c r="AM132" s="37">
        <v>4.333333333333334E-3</v>
      </c>
      <c r="AN132" s="37">
        <v>4.000000000000001E-3</v>
      </c>
      <c r="AO132" s="37">
        <v>3.6666666666666675E-3</v>
      </c>
      <c r="AP132" s="37">
        <v>3.333333333333334E-3</v>
      </c>
      <c r="AQ132" s="37">
        <v>3.0000000000000001E-3</v>
      </c>
      <c r="AR132" s="37">
        <v>2.7000000000000001E-3</v>
      </c>
      <c r="AS132" s="37">
        <v>2.4000000000000002E-3</v>
      </c>
      <c r="AT132" s="37">
        <v>2.1000000000000003E-3</v>
      </c>
      <c r="AU132" s="37">
        <v>1.8000000000000004E-3</v>
      </c>
      <c r="AV132" s="37">
        <v>1.5000000000000005E-3</v>
      </c>
      <c r="AW132" s="37">
        <v>1.2000000000000005E-3</v>
      </c>
      <c r="AX132" s="37">
        <v>9.0000000000000052E-4</v>
      </c>
      <c r="AY132" s="37">
        <v>6.0000000000000049E-4</v>
      </c>
      <c r="AZ132" s="37">
        <v>3.0000000000000046E-4</v>
      </c>
      <c r="BA132" s="37">
        <v>0</v>
      </c>
      <c r="BB132" s="37">
        <v>0</v>
      </c>
      <c r="BC132" s="37">
        <v>0</v>
      </c>
      <c r="BD132" s="37">
        <v>0</v>
      </c>
      <c r="BE132" s="37">
        <v>0</v>
      </c>
      <c r="BF132" s="37">
        <v>0</v>
      </c>
      <c r="BG132" s="37">
        <v>0</v>
      </c>
      <c r="BH132" s="37">
        <v>0</v>
      </c>
      <c r="BI132" s="37">
        <v>0</v>
      </c>
      <c r="BJ132" s="37">
        <v>0</v>
      </c>
      <c r="BK132" s="37">
        <v>0</v>
      </c>
    </row>
    <row r="133" spans="1:63" customFormat="1" ht="15" x14ac:dyDescent="0.25">
      <c r="A133" s="51"/>
      <c r="B133" s="51" t="s">
        <v>209</v>
      </c>
      <c r="C133" s="36">
        <v>5.0000000000000001E-3</v>
      </c>
      <c r="D133" s="36">
        <v>6.0000000000000001E-3</v>
      </c>
      <c r="E133" s="36">
        <v>1.4E-2</v>
      </c>
      <c r="F133" s="36">
        <v>2.1000000000000001E-2</v>
      </c>
      <c r="G133" s="36">
        <v>2.8000000000000001E-2</v>
      </c>
      <c r="H133" s="36">
        <v>3.5000000000000003E-2</v>
      </c>
      <c r="I133" s="36">
        <v>4.2999999999999997E-2</v>
      </c>
      <c r="J133" s="36">
        <v>0.05</v>
      </c>
      <c r="K133" s="36">
        <v>5.7000000000000002E-2</v>
      </c>
      <c r="L133" s="36">
        <v>6.4000000000000001E-2</v>
      </c>
      <c r="M133" s="36">
        <v>8.3000000000000004E-2</v>
      </c>
      <c r="N133" s="36">
        <v>9.6000000000000002E-2</v>
      </c>
      <c r="O133" s="36">
        <v>0.11700000000000001</v>
      </c>
      <c r="P133" s="36">
        <v>0.13500000000000001</v>
      </c>
      <c r="Q133" s="36">
        <v>0.13500000000000001</v>
      </c>
      <c r="R133" s="36">
        <v>0.12200000000000001</v>
      </c>
      <c r="S133" s="36">
        <v>0.10900000000000001</v>
      </c>
      <c r="T133" s="36">
        <v>9.6000000000000002E-2</v>
      </c>
      <c r="U133" s="36">
        <v>0.09</v>
      </c>
      <c r="V133" s="36">
        <v>8.5999999999999993E-2</v>
      </c>
      <c r="W133" s="36">
        <v>8.5999999999999993E-2</v>
      </c>
      <c r="X133" s="36">
        <v>8.5999999999999993E-2</v>
      </c>
      <c r="Y133" s="36">
        <v>8.2000000000000003E-2</v>
      </c>
      <c r="Z133" s="36">
        <v>8.2000000000000003E-2</v>
      </c>
      <c r="AA133" s="36">
        <v>7.8E-2</v>
      </c>
      <c r="AB133" s="36">
        <v>7.4999999999999997E-2</v>
      </c>
      <c r="AC133" s="36">
        <v>7.2999999999999995E-2</v>
      </c>
      <c r="AD133" s="36">
        <v>7.2999999999999995E-2</v>
      </c>
      <c r="AE133" s="36">
        <v>6.8000000000000005E-2</v>
      </c>
      <c r="AF133" s="36">
        <v>6.0999999999999999E-2</v>
      </c>
      <c r="AG133" s="36">
        <v>5.6000000000000001E-2</v>
      </c>
      <c r="AH133" s="36">
        <v>5.3999999999999999E-2</v>
      </c>
      <c r="AI133" s="36">
        <v>4.9000000000000002E-2</v>
      </c>
      <c r="AJ133" s="36">
        <v>4.3999999999999997E-2</v>
      </c>
      <c r="AK133" s="36">
        <v>0.04</v>
      </c>
      <c r="AL133" s="37">
        <v>3.833333333333333E-2</v>
      </c>
      <c r="AM133" s="37">
        <v>3.6666666666666667E-2</v>
      </c>
      <c r="AN133" s="37">
        <v>3.5000000000000003E-2</v>
      </c>
      <c r="AO133" s="37">
        <v>3.333333333333334E-2</v>
      </c>
      <c r="AP133" s="37">
        <v>3.1666666666666676E-2</v>
      </c>
      <c r="AQ133" s="37">
        <v>0.03</v>
      </c>
      <c r="AR133" s="37">
        <v>2.8000000000000001E-2</v>
      </c>
      <c r="AS133" s="37">
        <v>2.6000000000000002E-2</v>
      </c>
      <c r="AT133" s="37">
        <v>2.4000000000000004E-2</v>
      </c>
      <c r="AU133" s="37">
        <v>2.2000000000000006E-2</v>
      </c>
      <c r="AV133" s="37">
        <v>2.0000000000000007E-2</v>
      </c>
      <c r="AW133" s="37">
        <v>1.8000000000000009E-2</v>
      </c>
      <c r="AX133" s="37">
        <v>1.6000000000000011E-2</v>
      </c>
      <c r="AY133" s="37">
        <v>1.4000000000000011E-2</v>
      </c>
      <c r="AZ133" s="37">
        <v>1.2000000000000011E-2</v>
      </c>
      <c r="BA133" s="37">
        <v>0.01</v>
      </c>
      <c r="BB133" s="37">
        <v>9.0000000000000011E-3</v>
      </c>
      <c r="BC133" s="37">
        <v>8.0000000000000002E-3</v>
      </c>
      <c r="BD133" s="37">
        <v>7.0000000000000001E-3</v>
      </c>
      <c r="BE133" s="37">
        <v>6.0000000000000001E-3</v>
      </c>
      <c r="BF133" s="37">
        <v>5.0000000000000001E-3</v>
      </c>
      <c r="BG133" s="37">
        <v>4.0000000000000001E-3</v>
      </c>
      <c r="BH133" s="37">
        <v>3.0000000000000001E-3</v>
      </c>
      <c r="BI133" s="37">
        <v>2E-3</v>
      </c>
      <c r="BJ133" s="37">
        <v>1E-3</v>
      </c>
      <c r="BK133" s="37">
        <v>0</v>
      </c>
    </row>
    <row r="134" spans="1:63" customFormat="1" ht="15" x14ac:dyDescent="0.25">
      <c r="A134" s="51"/>
      <c r="B134" s="51" t="s">
        <v>210</v>
      </c>
      <c r="C134" s="36">
        <v>7.0000000000000007E-2</v>
      </c>
      <c r="D134" s="36">
        <v>7.3999999999999996E-2</v>
      </c>
      <c r="E134" s="36">
        <v>7.6999999999999999E-2</v>
      </c>
      <c r="F134" s="36">
        <v>8.2000000000000003E-2</v>
      </c>
      <c r="G134" s="36">
        <v>8.5999999999999993E-2</v>
      </c>
      <c r="H134" s="36">
        <v>9.7000000000000003E-2</v>
      </c>
      <c r="I134" s="36">
        <v>0.107</v>
      </c>
      <c r="J134" s="36">
        <v>0.11799999999999999</v>
      </c>
      <c r="K134" s="36">
        <v>0.128</v>
      </c>
      <c r="L134" s="36">
        <v>0.13900000000000001</v>
      </c>
      <c r="M134" s="36">
        <v>0.14299999999999999</v>
      </c>
      <c r="N134" s="36">
        <v>0.14699999999999999</v>
      </c>
      <c r="O134" s="36">
        <v>0.14899999999999999</v>
      </c>
      <c r="P134" s="36">
        <v>0.152</v>
      </c>
      <c r="Q134" s="36">
        <v>0.152</v>
      </c>
      <c r="R134" s="36">
        <v>0.112</v>
      </c>
      <c r="S134" s="36">
        <v>7.0999999999999994E-2</v>
      </c>
      <c r="T134" s="36">
        <v>3.1E-2</v>
      </c>
      <c r="U134" s="36">
        <v>2.8000000000000001E-2</v>
      </c>
      <c r="V134" s="36">
        <v>2.5000000000000001E-2</v>
      </c>
      <c r="W134" s="36">
        <v>2.5000000000000001E-2</v>
      </c>
      <c r="X134" s="36">
        <v>0.02</v>
      </c>
      <c r="Y134" s="36">
        <v>1.9E-2</v>
      </c>
      <c r="Z134" s="36">
        <v>2.1999999999999999E-2</v>
      </c>
      <c r="AA134" s="36">
        <v>1.9E-2</v>
      </c>
      <c r="AB134" s="36">
        <v>1.9E-2</v>
      </c>
      <c r="AC134" s="36">
        <v>1.9E-2</v>
      </c>
      <c r="AD134" s="36">
        <v>1.7999999999999999E-2</v>
      </c>
      <c r="AE134" s="36">
        <v>2.5000000000000001E-2</v>
      </c>
      <c r="AF134" s="36">
        <v>0.02</v>
      </c>
      <c r="AG134" s="36">
        <v>1.4E-2</v>
      </c>
      <c r="AH134" s="36">
        <v>1.4999999999999999E-2</v>
      </c>
      <c r="AI134" s="36">
        <v>1.4999999999999999E-2</v>
      </c>
      <c r="AJ134" s="36">
        <v>1.4E-2</v>
      </c>
      <c r="AK134" s="36">
        <v>1.4E-2</v>
      </c>
      <c r="AL134" s="37">
        <v>1.3000000000000001E-2</v>
      </c>
      <c r="AM134" s="37">
        <v>1.2E-2</v>
      </c>
      <c r="AN134" s="37">
        <v>1.0999999999999999E-2</v>
      </c>
      <c r="AO134" s="37">
        <v>9.9999999999999985E-3</v>
      </c>
      <c r="AP134" s="37">
        <v>8.9999999999999976E-3</v>
      </c>
      <c r="AQ134" s="37">
        <v>8.0000000000000002E-3</v>
      </c>
      <c r="AR134" s="37">
        <v>7.4999999999999997E-3</v>
      </c>
      <c r="AS134" s="37">
        <v>6.9999999999999993E-3</v>
      </c>
      <c r="AT134" s="37">
        <v>6.4999999999999988E-3</v>
      </c>
      <c r="AU134" s="37">
        <v>5.9999999999999984E-3</v>
      </c>
      <c r="AV134" s="37">
        <v>5.4999999999999979E-3</v>
      </c>
      <c r="AW134" s="37">
        <v>4.9999999999999975E-3</v>
      </c>
      <c r="AX134" s="37">
        <v>4.4999999999999971E-3</v>
      </c>
      <c r="AY134" s="37">
        <v>3.9999999999999966E-3</v>
      </c>
      <c r="AZ134" s="37">
        <v>3.4999999999999966E-3</v>
      </c>
      <c r="BA134" s="37">
        <v>3.0000000000000001E-3</v>
      </c>
      <c r="BB134" s="37">
        <v>2.7000000000000001E-3</v>
      </c>
      <c r="BC134" s="37">
        <v>2.4000000000000002E-3</v>
      </c>
      <c r="BD134" s="37">
        <v>2.1000000000000003E-3</v>
      </c>
      <c r="BE134" s="37">
        <v>1.8000000000000004E-3</v>
      </c>
      <c r="BF134" s="37">
        <v>1.5000000000000005E-3</v>
      </c>
      <c r="BG134" s="37">
        <v>1.2000000000000005E-3</v>
      </c>
      <c r="BH134" s="37">
        <v>9.0000000000000052E-4</v>
      </c>
      <c r="BI134" s="37">
        <v>6.0000000000000049E-4</v>
      </c>
      <c r="BJ134" s="37">
        <v>3.0000000000000046E-4</v>
      </c>
      <c r="BK134" s="37">
        <v>0</v>
      </c>
    </row>
    <row r="135" spans="1:63" customFormat="1" ht="15" x14ac:dyDescent="0.25">
      <c r="A135" s="51"/>
      <c r="B135" s="51" t="s">
        <v>211</v>
      </c>
      <c r="C135" s="36">
        <v>0.55500000000000005</v>
      </c>
      <c r="D135" s="36">
        <v>0.56599999999999995</v>
      </c>
      <c r="E135" s="36">
        <v>0.56499999999999995</v>
      </c>
      <c r="F135" s="36">
        <v>0.56399999999999995</v>
      </c>
      <c r="G135" s="36">
        <v>0.56200000000000006</v>
      </c>
      <c r="H135" s="36">
        <v>0.55900000000000005</v>
      </c>
      <c r="I135" s="36">
        <v>0.55600000000000005</v>
      </c>
      <c r="J135" s="36">
        <v>0.55300000000000005</v>
      </c>
      <c r="K135" s="36">
        <v>0.55000000000000004</v>
      </c>
      <c r="L135" s="36">
        <v>0.54700000000000004</v>
      </c>
      <c r="M135" s="36">
        <v>0.51100000000000001</v>
      </c>
      <c r="N135" s="36">
        <v>0.49399999999999999</v>
      </c>
      <c r="O135" s="36">
        <v>0.46700000000000003</v>
      </c>
      <c r="P135" s="36">
        <v>0.44</v>
      </c>
      <c r="Q135" s="36">
        <v>0.44</v>
      </c>
      <c r="R135" s="36">
        <v>0.54</v>
      </c>
      <c r="S135" s="36">
        <v>0.64</v>
      </c>
      <c r="T135" s="36">
        <v>0.71099999999999997</v>
      </c>
      <c r="U135" s="36">
        <v>0.70399999999999996</v>
      </c>
      <c r="V135" s="36">
        <v>0.69</v>
      </c>
      <c r="W135" s="36">
        <v>0.69</v>
      </c>
      <c r="X135" s="36">
        <v>0.67500000000000004</v>
      </c>
      <c r="Y135" s="36">
        <v>0.65800000000000003</v>
      </c>
      <c r="Z135" s="36">
        <v>0.626</v>
      </c>
      <c r="AA135" s="36">
        <v>0.59699999999999998</v>
      </c>
      <c r="AB135" s="36">
        <v>0.57999999999999996</v>
      </c>
      <c r="AC135" s="36">
        <v>0.55300000000000005</v>
      </c>
      <c r="AD135" s="36">
        <v>0.59499999999999997</v>
      </c>
      <c r="AE135" s="36">
        <v>0.57899999999999996</v>
      </c>
      <c r="AF135" s="36">
        <v>0.57899999999999996</v>
      </c>
      <c r="AG135" s="36">
        <v>0.58299999999999996</v>
      </c>
      <c r="AH135" s="36">
        <v>0.57399999999999995</v>
      </c>
      <c r="AI135" s="36">
        <v>0.57099999999999995</v>
      </c>
      <c r="AJ135" s="36">
        <v>0.57099999999999995</v>
      </c>
      <c r="AK135" s="36">
        <v>0.56299999999999994</v>
      </c>
      <c r="AL135" s="37">
        <v>0.50249999999999995</v>
      </c>
      <c r="AM135" s="37">
        <v>0.44199999999999995</v>
      </c>
      <c r="AN135" s="37">
        <v>0.38149999999999995</v>
      </c>
      <c r="AO135" s="37">
        <v>0.32099999999999995</v>
      </c>
      <c r="AP135" s="37">
        <v>0.26049999999999995</v>
      </c>
      <c r="AQ135" s="37">
        <v>0.2</v>
      </c>
      <c r="AR135" s="37">
        <v>0.18000000000000002</v>
      </c>
      <c r="AS135" s="37">
        <v>0.16000000000000003</v>
      </c>
      <c r="AT135" s="37">
        <v>0.14000000000000004</v>
      </c>
      <c r="AU135" s="37">
        <v>0.12000000000000004</v>
      </c>
      <c r="AV135" s="37">
        <v>0.10000000000000003</v>
      </c>
      <c r="AW135" s="37">
        <v>8.0000000000000029E-2</v>
      </c>
      <c r="AX135" s="37">
        <v>6.0000000000000026E-2</v>
      </c>
      <c r="AY135" s="37">
        <v>4.0000000000000022E-2</v>
      </c>
      <c r="AZ135" s="37">
        <v>2.0000000000000021E-2</v>
      </c>
      <c r="BA135" s="37">
        <v>0</v>
      </c>
      <c r="BB135" s="37">
        <v>0</v>
      </c>
      <c r="BC135" s="37">
        <v>0</v>
      </c>
      <c r="BD135" s="37">
        <v>0</v>
      </c>
      <c r="BE135" s="37">
        <v>0</v>
      </c>
      <c r="BF135" s="37">
        <v>0</v>
      </c>
      <c r="BG135" s="37">
        <v>0</v>
      </c>
      <c r="BH135" s="37">
        <v>0</v>
      </c>
      <c r="BI135" s="37">
        <v>0</v>
      </c>
      <c r="BJ135" s="37">
        <v>0</v>
      </c>
      <c r="BK135" s="37">
        <v>0</v>
      </c>
    </row>
    <row r="136" spans="1:63" customFormat="1" ht="15" x14ac:dyDescent="0.25">
      <c r="A136" s="51"/>
      <c r="B136" s="51" t="s">
        <v>212</v>
      </c>
      <c r="C136" s="36">
        <v>4.9000000000000002E-2</v>
      </c>
      <c r="D136" s="36">
        <v>5.5E-2</v>
      </c>
      <c r="E136" s="36">
        <v>6.0999999999999999E-2</v>
      </c>
      <c r="F136" s="36">
        <v>6.7000000000000004E-2</v>
      </c>
      <c r="G136" s="36">
        <v>7.3999999999999996E-2</v>
      </c>
      <c r="H136" s="36">
        <v>0.08</v>
      </c>
      <c r="I136" s="36">
        <v>8.5000000000000006E-2</v>
      </c>
      <c r="J136" s="36">
        <v>9.0999999999999998E-2</v>
      </c>
      <c r="K136" s="36">
        <v>9.8000000000000004E-2</v>
      </c>
      <c r="L136" s="36">
        <v>0.104</v>
      </c>
      <c r="M136" s="36">
        <v>0.104</v>
      </c>
      <c r="N136" s="36">
        <v>0.10100000000000001</v>
      </c>
      <c r="O136" s="36">
        <v>0.1</v>
      </c>
      <c r="P136" s="36">
        <v>9.8000000000000004E-2</v>
      </c>
      <c r="Q136" s="36">
        <v>9.8000000000000004E-2</v>
      </c>
      <c r="R136" s="36">
        <v>9.8000000000000004E-2</v>
      </c>
      <c r="S136" s="36">
        <v>9.7000000000000003E-2</v>
      </c>
      <c r="T136" s="36">
        <v>9.7000000000000003E-2</v>
      </c>
      <c r="U136" s="36">
        <v>9.7000000000000003E-2</v>
      </c>
      <c r="V136" s="36">
        <v>0.1</v>
      </c>
      <c r="W136" s="36">
        <v>0.1</v>
      </c>
      <c r="X136" s="36">
        <v>9.7000000000000003E-2</v>
      </c>
      <c r="Y136" s="36">
        <v>9.0999999999999998E-2</v>
      </c>
      <c r="Z136" s="36">
        <v>9.6000000000000002E-2</v>
      </c>
      <c r="AA136" s="36">
        <v>8.1000000000000003E-2</v>
      </c>
      <c r="AB136" s="36">
        <v>0.08</v>
      </c>
      <c r="AC136" s="36">
        <v>7.3999999999999996E-2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7">
        <v>0</v>
      </c>
      <c r="AM136" s="37">
        <v>0</v>
      </c>
      <c r="AN136" s="37">
        <v>0</v>
      </c>
      <c r="AO136" s="37">
        <v>0</v>
      </c>
      <c r="AP136" s="37">
        <v>0</v>
      </c>
      <c r="AQ136" s="37">
        <v>0</v>
      </c>
      <c r="AR136" s="37">
        <v>0</v>
      </c>
      <c r="AS136" s="37">
        <v>0</v>
      </c>
      <c r="AT136" s="37">
        <v>0</v>
      </c>
      <c r="AU136" s="37">
        <v>0</v>
      </c>
      <c r="AV136" s="37">
        <v>0</v>
      </c>
      <c r="AW136" s="37">
        <v>0</v>
      </c>
      <c r="AX136" s="37">
        <v>0</v>
      </c>
      <c r="AY136" s="37">
        <v>0</v>
      </c>
      <c r="AZ136" s="37">
        <v>0</v>
      </c>
      <c r="BA136" s="37">
        <v>0</v>
      </c>
      <c r="BB136" s="37">
        <v>0</v>
      </c>
      <c r="BC136" s="37">
        <v>0</v>
      </c>
      <c r="BD136" s="37">
        <v>0</v>
      </c>
      <c r="BE136" s="37">
        <v>0</v>
      </c>
      <c r="BF136" s="37">
        <v>0</v>
      </c>
      <c r="BG136" s="37">
        <v>0</v>
      </c>
      <c r="BH136" s="37">
        <v>0</v>
      </c>
      <c r="BI136" s="37">
        <v>0</v>
      </c>
      <c r="BJ136" s="37">
        <v>0</v>
      </c>
      <c r="BK136" s="37">
        <v>0</v>
      </c>
    </row>
    <row r="137" spans="1:63" customFormat="1" ht="15" x14ac:dyDescent="0.25">
      <c r="A137" s="51"/>
      <c r="B137" s="51" t="s">
        <v>213</v>
      </c>
      <c r="C137" s="36">
        <v>0.316</v>
      </c>
      <c r="D137" s="36">
        <v>0.29299999999999998</v>
      </c>
      <c r="E137" s="36">
        <v>0.26900000000000002</v>
      </c>
      <c r="F137" s="36">
        <v>0.245</v>
      </c>
      <c r="G137" s="36">
        <v>0.222</v>
      </c>
      <c r="H137" s="36">
        <v>0.19400000000000001</v>
      </c>
      <c r="I137" s="36">
        <v>0.16600000000000001</v>
      </c>
      <c r="J137" s="36">
        <v>0.13800000000000001</v>
      </c>
      <c r="K137" s="36">
        <v>0.11</v>
      </c>
      <c r="L137" s="36">
        <v>8.2000000000000003E-2</v>
      </c>
      <c r="M137" s="36">
        <v>8.2000000000000003E-2</v>
      </c>
      <c r="N137" s="36">
        <v>7.1999999999999995E-2</v>
      </c>
      <c r="O137" s="36">
        <v>6.8000000000000005E-2</v>
      </c>
      <c r="P137" s="36">
        <v>6.4000000000000001E-2</v>
      </c>
      <c r="Q137" s="36">
        <v>6.4000000000000001E-2</v>
      </c>
      <c r="R137" s="36">
        <v>0.05</v>
      </c>
      <c r="S137" s="36">
        <v>3.6999999999999998E-2</v>
      </c>
      <c r="T137" s="36">
        <v>2.3E-2</v>
      </c>
      <c r="U137" s="36">
        <v>1.6E-2</v>
      </c>
      <c r="V137" s="36">
        <v>0.01</v>
      </c>
      <c r="W137" s="36">
        <v>0.01</v>
      </c>
      <c r="X137" s="36">
        <v>2E-3</v>
      </c>
      <c r="Y137" s="36">
        <v>2E-3</v>
      </c>
      <c r="Z137" s="36">
        <v>2E-3</v>
      </c>
      <c r="AA137" s="36">
        <v>2E-3</v>
      </c>
      <c r="AB137" s="36">
        <v>2E-3</v>
      </c>
      <c r="AC137" s="36">
        <v>1E-3</v>
      </c>
      <c r="AD137" s="36">
        <v>2E-3</v>
      </c>
      <c r="AE137" s="36">
        <v>3.0000000000000001E-3</v>
      </c>
      <c r="AF137" s="36">
        <v>3.0000000000000001E-3</v>
      </c>
      <c r="AG137" s="36">
        <v>3.0000000000000001E-3</v>
      </c>
      <c r="AH137" s="36">
        <v>2E-3</v>
      </c>
      <c r="AI137" s="36">
        <v>2E-3</v>
      </c>
      <c r="AJ137" s="36">
        <v>3.0000000000000001E-3</v>
      </c>
      <c r="AK137" s="36">
        <v>3.0000000000000001E-3</v>
      </c>
      <c r="AL137" s="37">
        <v>2.8333333333333335E-3</v>
      </c>
      <c r="AM137" s="37">
        <v>2.666666666666667E-3</v>
      </c>
      <c r="AN137" s="37">
        <v>2.5000000000000005E-3</v>
      </c>
      <c r="AO137" s="37">
        <v>2.333333333333334E-3</v>
      </c>
      <c r="AP137" s="37">
        <v>2.1666666666666674E-3</v>
      </c>
      <c r="AQ137" s="37">
        <v>2E-3</v>
      </c>
      <c r="AR137" s="37">
        <v>1.8E-3</v>
      </c>
      <c r="AS137" s="37">
        <v>1.5999999999999999E-3</v>
      </c>
      <c r="AT137" s="37">
        <v>1.3999999999999998E-3</v>
      </c>
      <c r="AU137" s="37">
        <v>1.1999999999999997E-3</v>
      </c>
      <c r="AV137" s="37">
        <v>9.9999999999999959E-4</v>
      </c>
      <c r="AW137" s="37">
        <v>7.999999999999996E-4</v>
      </c>
      <c r="AX137" s="37">
        <v>5.9999999999999962E-4</v>
      </c>
      <c r="AY137" s="37">
        <v>3.9999999999999964E-4</v>
      </c>
      <c r="AZ137" s="37">
        <v>1.9999999999999963E-4</v>
      </c>
      <c r="BA137" s="37">
        <v>0</v>
      </c>
      <c r="BB137" s="37">
        <v>0</v>
      </c>
      <c r="BC137" s="37">
        <v>0</v>
      </c>
      <c r="BD137" s="37">
        <v>0</v>
      </c>
      <c r="BE137" s="37">
        <v>0</v>
      </c>
      <c r="BF137" s="37">
        <v>0</v>
      </c>
      <c r="BG137" s="37">
        <v>0</v>
      </c>
      <c r="BH137" s="37">
        <v>0</v>
      </c>
      <c r="BI137" s="37">
        <v>0</v>
      </c>
      <c r="BJ137" s="37">
        <v>0</v>
      </c>
      <c r="BK137" s="37">
        <v>0</v>
      </c>
    </row>
    <row r="138" spans="1:63" customFormat="1" ht="15" x14ac:dyDescent="0.25">
      <c r="A138" s="51"/>
      <c r="B138" s="72" t="s">
        <v>214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2.9000000000000001E-2</v>
      </c>
      <c r="U138" s="34">
        <v>5.3999999999999999E-2</v>
      </c>
      <c r="V138" s="34">
        <v>0.08</v>
      </c>
      <c r="W138" s="34">
        <v>0.08</v>
      </c>
      <c r="X138" s="34">
        <v>0.107</v>
      </c>
      <c r="Y138" s="34">
        <v>0.13600000000000001</v>
      </c>
      <c r="Z138" s="34">
        <v>0.16200000000000001</v>
      </c>
      <c r="AA138" s="34">
        <v>0.21299999999999999</v>
      </c>
      <c r="AB138" s="34">
        <v>0.23599999999999999</v>
      </c>
      <c r="AC138" s="34">
        <v>0.27200000000000002</v>
      </c>
      <c r="AD138" s="34">
        <v>0.30299999999999999</v>
      </c>
      <c r="AE138" s="34">
        <v>0.318</v>
      </c>
      <c r="AF138" s="34">
        <v>0.33</v>
      </c>
      <c r="AG138" s="34">
        <v>0.33800000000000002</v>
      </c>
      <c r="AH138" s="34">
        <v>0.34899999999999998</v>
      </c>
      <c r="AI138" s="34">
        <v>0.35699999999999998</v>
      </c>
      <c r="AJ138" s="34">
        <v>0.36299999999999999</v>
      </c>
      <c r="AK138" s="34">
        <v>0.375</v>
      </c>
      <c r="AL138" s="38">
        <v>0.43866666666666665</v>
      </c>
      <c r="AM138" s="38">
        <v>0.5023333333333333</v>
      </c>
      <c r="AN138" s="38">
        <v>0.56599999999999995</v>
      </c>
      <c r="AO138" s="38">
        <v>0.6296666666666666</v>
      </c>
      <c r="AP138" s="38">
        <v>0.69333333333333325</v>
      </c>
      <c r="AQ138" s="38">
        <v>0.75700000000000001</v>
      </c>
      <c r="AR138" s="38">
        <v>0.78</v>
      </c>
      <c r="AS138" s="38">
        <v>0.80300000000000005</v>
      </c>
      <c r="AT138" s="38">
        <v>0.82600000000000007</v>
      </c>
      <c r="AU138" s="38">
        <v>0.84900000000000009</v>
      </c>
      <c r="AV138" s="38">
        <v>0.87200000000000011</v>
      </c>
      <c r="AW138" s="38">
        <v>0.89500000000000013</v>
      </c>
      <c r="AX138" s="38">
        <v>0.91800000000000015</v>
      </c>
      <c r="AY138" s="38">
        <v>0.94100000000000017</v>
      </c>
      <c r="AZ138" s="38">
        <v>0.96400000000000019</v>
      </c>
      <c r="BA138" s="38">
        <v>0.98699999999999999</v>
      </c>
      <c r="BB138" s="38">
        <v>0.98829999999999996</v>
      </c>
      <c r="BC138" s="38">
        <v>0.98959999999999992</v>
      </c>
      <c r="BD138" s="38">
        <v>0.99089999999999989</v>
      </c>
      <c r="BE138" s="38">
        <v>0.99219999999999986</v>
      </c>
      <c r="BF138" s="38">
        <v>0.99349999999999983</v>
      </c>
      <c r="BG138" s="38">
        <v>0.9947999999999998</v>
      </c>
      <c r="BH138" s="38">
        <v>0.99609999999999976</v>
      </c>
      <c r="BI138" s="38">
        <v>0.99739999999999973</v>
      </c>
      <c r="BJ138" s="38">
        <v>0.9986999999999997</v>
      </c>
      <c r="BK138" s="38">
        <v>1</v>
      </c>
    </row>
    <row r="139" spans="1:63" customFormat="1" ht="15" x14ac:dyDescent="0.25">
      <c r="A139" s="51"/>
      <c r="B139" t="s">
        <v>215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36">
        <v>0</v>
      </c>
      <c r="V139" s="36">
        <v>0</v>
      </c>
      <c r="W139" s="36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0</v>
      </c>
      <c r="AG139" s="36">
        <v>1.7000000000000001E-2</v>
      </c>
      <c r="AH139" s="36">
        <v>1.7000000000000001E-2</v>
      </c>
      <c r="AI139" s="36">
        <v>0.02</v>
      </c>
      <c r="AJ139" s="36">
        <v>1.2E-2</v>
      </c>
      <c r="AK139" s="36">
        <v>8.9999999999999993E-3</v>
      </c>
      <c r="AL139" s="37">
        <v>8.9999999999999993E-3</v>
      </c>
      <c r="AM139" s="37">
        <v>8.9999999999999993E-3</v>
      </c>
      <c r="AN139" s="37">
        <v>8.9999999999999993E-3</v>
      </c>
      <c r="AO139" s="37">
        <v>8.9999999999999993E-3</v>
      </c>
      <c r="AP139" s="37">
        <v>8.9999999999999993E-3</v>
      </c>
      <c r="AQ139" s="37">
        <v>8.9999999999999993E-3</v>
      </c>
      <c r="AR139" s="37">
        <v>8.9999999999999993E-3</v>
      </c>
      <c r="AS139" s="37">
        <v>8.9999999999999993E-3</v>
      </c>
      <c r="AT139" s="37">
        <v>8.9999999999999993E-3</v>
      </c>
      <c r="AU139" s="37">
        <v>8.9999999999999993E-3</v>
      </c>
      <c r="AV139" s="37">
        <v>8.9999999999999993E-3</v>
      </c>
      <c r="AW139" s="37">
        <v>8.9999999999999993E-3</v>
      </c>
      <c r="AX139" s="37">
        <v>8.9999999999999993E-3</v>
      </c>
      <c r="AY139" s="37">
        <v>8.9999999999999993E-3</v>
      </c>
      <c r="AZ139" s="37">
        <v>8.9999999999999993E-3</v>
      </c>
      <c r="BA139" s="37">
        <v>8.9999999999999993E-3</v>
      </c>
      <c r="BB139" s="37">
        <v>8.9999999999999993E-3</v>
      </c>
      <c r="BC139" s="37">
        <v>8.9999999999999993E-3</v>
      </c>
      <c r="BD139" s="37">
        <v>8.9999999999999993E-3</v>
      </c>
      <c r="BE139" s="37">
        <v>8.9999999999999993E-3</v>
      </c>
      <c r="BF139" s="37">
        <v>8.9999999999999993E-3</v>
      </c>
      <c r="BG139" s="37">
        <v>8.9999999999999993E-3</v>
      </c>
      <c r="BH139" s="37">
        <v>8.9999999999999993E-3</v>
      </c>
      <c r="BI139" s="37">
        <v>8.9999999999999993E-3</v>
      </c>
      <c r="BJ139" s="37">
        <v>8.9999999999999993E-3</v>
      </c>
      <c r="BK139" s="37">
        <v>8.9999999999999993E-3</v>
      </c>
    </row>
    <row r="140" spans="1:63" customFormat="1" ht="15" x14ac:dyDescent="0.25">
      <c r="A140" s="51"/>
      <c r="B140" t="s">
        <v>216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v>0</v>
      </c>
      <c r="AE140" s="36">
        <v>0</v>
      </c>
      <c r="AF140" s="36">
        <v>0.13300000000000001</v>
      </c>
      <c r="AG140" s="36">
        <v>0.36499999999999999</v>
      </c>
      <c r="AH140" s="36">
        <v>0.374</v>
      </c>
      <c r="AI140" s="36">
        <v>0.38</v>
      </c>
      <c r="AJ140" s="36">
        <v>0.373</v>
      </c>
      <c r="AK140" s="36">
        <v>0.33</v>
      </c>
      <c r="AL140" s="37">
        <v>0.33</v>
      </c>
      <c r="AM140" s="37">
        <v>0.33</v>
      </c>
      <c r="AN140" s="37">
        <v>0.33</v>
      </c>
      <c r="AO140" s="37">
        <v>0.33</v>
      </c>
      <c r="AP140" s="37">
        <v>0.33</v>
      </c>
      <c r="AQ140" s="37">
        <v>0.33</v>
      </c>
      <c r="AR140" s="37">
        <v>0.33</v>
      </c>
      <c r="AS140" s="37">
        <v>0.33</v>
      </c>
      <c r="AT140" s="37">
        <v>0.33</v>
      </c>
      <c r="AU140" s="37">
        <v>0.33</v>
      </c>
      <c r="AV140" s="37">
        <v>0.33</v>
      </c>
      <c r="AW140" s="37">
        <v>0.33</v>
      </c>
      <c r="AX140" s="37">
        <v>0.33</v>
      </c>
      <c r="AY140" s="37">
        <v>0.33</v>
      </c>
      <c r="AZ140" s="37">
        <v>0.33</v>
      </c>
      <c r="BA140" s="37">
        <v>0.33</v>
      </c>
      <c r="BB140" s="37">
        <v>0.33</v>
      </c>
      <c r="BC140" s="37">
        <v>0.33</v>
      </c>
      <c r="BD140" s="37">
        <v>0.33</v>
      </c>
      <c r="BE140" s="37">
        <v>0.33</v>
      </c>
      <c r="BF140" s="37">
        <v>0.33</v>
      </c>
      <c r="BG140" s="37">
        <v>0.33</v>
      </c>
      <c r="BH140" s="37">
        <v>0.33</v>
      </c>
      <c r="BI140" s="37">
        <v>0.33</v>
      </c>
      <c r="BJ140" s="37">
        <v>0.33</v>
      </c>
      <c r="BK140" s="37">
        <v>0.33</v>
      </c>
    </row>
    <row r="141" spans="1:63" customFormat="1" ht="15" x14ac:dyDescent="0.25">
      <c r="A141" s="51"/>
      <c r="B141" s="2" t="s">
        <v>217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0</v>
      </c>
      <c r="U141" s="34">
        <v>0</v>
      </c>
      <c r="V141" s="34">
        <v>0</v>
      </c>
      <c r="W141" s="34">
        <v>0</v>
      </c>
      <c r="X141" s="34">
        <v>0</v>
      </c>
      <c r="Y141" s="34">
        <v>0</v>
      </c>
      <c r="Z141" s="34">
        <v>0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0.86699999999999999</v>
      </c>
      <c r="AG141" s="34">
        <v>0.61799999999999999</v>
      </c>
      <c r="AH141" s="34">
        <v>0.60899999999999999</v>
      </c>
      <c r="AI141" s="34">
        <v>0.6</v>
      </c>
      <c r="AJ141" s="34">
        <v>0.61499999999999999</v>
      </c>
      <c r="AK141" s="34">
        <v>0.66100000000000003</v>
      </c>
      <c r="AL141" s="38">
        <v>0.66100000000000003</v>
      </c>
      <c r="AM141" s="38">
        <v>0.66100000000000003</v>
      </c>
      <c r="AN141" s="38">
        <v>0.66100000000000003</v>
      </c>
      <c r="AO141" s="38">
        <v>0.66100000000000003</v>
      </c>
      <c r="AP141" s="38">
        <v>0.66100000000000003</v>
      </c>
      <c r="AQ141" s="38">
        <v>0.66100000000000003</v>
      </c>
      <c r="AR141" s="38">
        <v>0.66100000000000003</v>
      </c>
      <c r="AS141" s="38">
        <v>0.66100000000000003</v>
      </c>
      <c r="AT141" s="38">
        <v>0.66100000000000003</v>
      </c>
      <c r="AU141" s="38">
        <v>0.66100000000000003</v>
      </c>
      <c r="AV141" s="38">
        <v>0.66100000000000003</v>
      </c>
      <c r="AW141" s="38">
        <v>0.66100000000000003</v>
      </c>
      <c r="AX141" s="38">
        <v>0.66100000000000003</v>
      </c>
      <c r="AY141" s="38">
        <v>0.66100000000000003</v>
      </c>
      <c r="AZ141" s="38">
        <v>0.66100000000000003</v>
      </c>
      <c r="BA141" s="38">
        <v>0.66100000000000003</v>
      </c>
      <c r="BB141" s="38">
        <v>0.66100000000000003</v>
      </c>
      <c r="BC141" s="38">
        <v>0.66100000000000003</v>
      </c>
      <c r="BD141" s="38">
        <v>0.66100000000000003</v>
      </c>
      <c r="BE141" s="38">
        <v>0.66100000000000003</v>
      </c>
      <c r="BF141" s="38">
        <v>0.66100000000000003</v>
      </c>
      <c r="BG141" s="38">
        <v>0.66100000000000003</v>
      </c>
      <c r="BH141" s="38">
        <v>0.66100000000000003</v>
      </c>
      <c r="BI141" s="38">
        <v>0.66100000000000003</v>
      </c>
      <c r="BJ141" s="38">
        <v>0.66100000000000003</v>
      </c>
      <c r="BK141" s="38">
        <v>0.66100000000000003</v>
      </c>
    </row>
    <row r="142" spans="1:63" customFormat="1" ht="15" x14ac:dyDescent="0.25">
      <c r="A142" s="51"/>
      <c r="B142" s="51" t="s">
        <v>203</v>
      </c>
      <c r="C142" s="36">
        <v>0.56699999999999995</v>
      </c>
      <c r="D142" s="36">
        <v>0.57999999999999996</v>
      </c>
      <c r="E142" s="36">
        <v>0.59499999999999997</v>
      </c>
      <c r="F142" s="36">
        <v>0.61</v>
      </c>
      <c r="G142" s="36">
        <v>0.625</v>
      </c>
      <c r="H142" s="36">
        <v>0.64</v>
      </c>
      <c r="I142" s="36">
        <v>0.65500000000000003</v>
      </c>
      <c r="J142" s="36">
        <v>0.67</v>
      </c>
      <c r="K142" s="36">
        <v>0.68500000000000005</v>
      </c>
      <c r="L142" s="36">
        <v>0.7</v>
      </c>
      <c r="M142" s="36">
        <v>0.71</v>
      </c>
      <c r="N142" s="36">
        <v>0.74</v>
      </c>
      <c r="O142" s="36">
        <v>0.749</v>
      </c>
      <c r="P142" s="36">
        <v>0.76600000000000001</v>
      </c>
      <c r="Q142" s="36">
        <v>0.76600000000000001</v>
      </c>
      <c r="R142" s="36">
        <v>0.76800000000000002</v>
      </c>
      <c r="S142" s="36">
        <v>0.77</v>
      </c>
      <c r="T142" s="36">
        <v>0.77200000000000002</v>
      </c>
      <c r="U142" s="36">
        <v>0.78100000000000003</v>
      </c>
      <c r="V142" s="36">
        <v>0.76900000000000002</v>
      </c>
      <c r="W142" s="36">
        <v>0.79600000000000004</v>
      </c>
      <c r="X142" s="36">
        <v>0.8</v>
      </c>
      <c r="Y142" s="36">
        <v>0.80900000000000005</v>
      </c>
      <c r="Z142" s="36">
        <v>0.80100000000000005</v>
      </c>
      <c r="AA142" s="36">
        <v>0.81299999999999994</v>
      </c>
      <c r="AB142" s="36">
        <v>0.81299999999999994</v>
      </c>
      <c r="AC142" s="36">
        <v>0.81699999999999995</v>
      </c>
      <c r="AD142" s="36">
        <v>0.82199999999999995</v>
      </c>
      <c r="AE142" s="36">
        <v>0.83199999999999996</v>
      </c>
      <c r="AF142" s="36">
        <v>0.83599999999999997</v>
      </c>
      <c r="AG142" s="36">
        <v>0.83899999999999997</v>
      </c>
      <c r="AH142" s="36">
        <v>0.84199999999999997</v>
      </c>
      <c r="AI142" s="36">
        <v>0.83499999999999996</v>
      </c>
      <c r="AJ142" s="36">
        <v>0.82899999999999996</v>
      </c>
      <c r="AK142" s="36">
        <v>0.82799999999999996</v>
      </c>
      <c r="AL142" s="37">
        <v>0.8218333333333333</v>
      </c>
      <c r="AM142" s="37">
        <v>0.81566666666666665</v>
      </c>
      <c r="AN142" s="37">
        <v>0.8095</v>
      </c>
      <c r="AO142" s="37">
        <v>0.80333333333333334</v>
      </c>
      <c r="AP142" s="37">
        <v>0.79716666666666669</v>
      </c>
      <c r="AQ142" s="37">
        <v>0.79100000000000004</v>
      </c>
      <c r="AR142" s="37">
        <v>0.7319</v>
      </c>
      <c r="AS142" s="37">
        <v>0.67279999999999995</v>
      </c>
      <c r="AT142" s="37">
        <v>0.61369999999999991</v>
      </c>
      <c r="AU142" s="37">
        <v>0.55459999999999987</v>
      </c>
      <c r="AV142" s="37">
        <v>0.49549999999999988</v>
      </c>
      <c r="AW142" s="37">
        <v>0.4363999999999999</v>
      </c>
      <c r="AX142" s="37">
        <v>0.37729999999999991</v>
      </c>
      <c r="AY142" s="37">
        <v>0.31819999999999993</v>
      </c>
      <c r="AZ142" s="37">
        <v>0.25909999999999994</v>
      </c>
      <c r="BA142" s="37">
        <v>0.2</v>
      </c>
      <c r="BB142" s="37">
        <v>0.18000000000000002</v>
      </c>
      <c r="BC142" s="37">
        <v>0.16000000000000003</v>
      </c>
      <c r="BD142" s="37">
        <v>0.14000000000000004</v>
      </c>
      <c r="BE142" s="37">
        <v>0.12000000000000004</v>
      </c>
      <c r="BF142" s="37">
        <v>0.10000000000000003</v>
      </c>
      <c r="BG142" s="37">
        <v>8.0000000000000029E-2</v>
      </c>
      <c r="BH142" s="37">
        <v>6.0000000000000026E-2</v>
      </c>
      <c r="BI142" s="37">
        <v>4.0000000000000022E-2</v>
      </c>
      <c r="BJ142" s="37">
        <v>2.0000000000000021E-2</v>
      </c>
      <c r="BK142" s="37">
        <v>0</v>
      </c>
    </row>
    <row r="143" spans="1:63" customFormat="1" ht="15" x14ac:dyDescent="0.25">
      <c r="A143" s="51"/>
      <c r="B143" s="51" t="s">
        <v>204</v>
      </c>
      <c r="C143" s="36">
        <v>0.17499999999999999</v>
      </c>
      <c r="D143" s="36">
        <v>0.2</v>
      </c>
      <c r="E143" s="36">
        <v>0.20599999999999999</v>
      </c>
      <c r="F143" s="36">
        <v>0.21299999999999999</v>
      </c>
      <c r="G143" s="36">
        <v>0.219</v>
      </c>
      <c r="H143" s="36">
        <v>0.22500000000000001</v>
      </c>
      <c r="I143" s="36">
        <v>0.23100000000000001</v>
      </c>
      <c r="J143" s="36">
        <v>0.23799999999999999</v>
      </c>
      <c r="K143" s="36">
        <v>0.24399999999999999</v>
      </c>
      <c r="L143" s="36">
        <v>0.25</v>
      </c>
      <c r="M143" s="36">
        <v>0.24</v>
      </c>
      <c r="N143" s="36">
        <v>0.22</v>
      </c>
      <c r="O143" s="36">
        <v>0.20899999999999999</v>
      </c>
      <c r="P143" s="36">
        <v>0.19500000000000001</v>
      </c>
      <c r="Q143" s="36">
        <v>0.19500000000000001</v>
      </c>
      <c r="R143" s="36">
        <v>0.192</v>
      </c>
      <c r="S143" s="36">
        <v>0.19</v>
      </c>
      <c r="T143" s="36">
        <v>0.187</v>
      </c>
      <c r="U143" s="36">
        <v>0.186</v>
      </c>
      <c r="V143" s="36">
        <v>0.19700000000000001</v>
      </c>
      <c r="W143" s="36">
        <v>0.20400000000000001</v>
      </c>
      <c r="X143" s="36">
        <v>0.2</v>
      </c>
      <c r="Y143" s="36">
        <v>0.191</v>
      </c>
      <c r="Z143" s="36">
        <v>0.19900000000000001</v>
      </c>
      <c r="AA143" s="36">
        <v>0.187</v>
      </c>
      <c r="AB143" s="36">
        <v>0.187</v>
      </c>
      <c r="AC143" s="36">
        <v>0.183</v>
      </c>
      <c r="AD143" s="36">
        <v>0.17799999999999999</v>
      </c>
      <c r="AE143" s="36">
        <v>0.16800000000000001</v>
      </c>
      <c r="AF143" s="36">
        <v>0.16400000000000001</v>
      </c>
      <c r="AG143" s="36">
        <v>0.161</v>
      </c>
      <c r="AH143" s="36">
        <v>0.158</v>
      </c>
      <c r="AI143" s="36">
        <v>0.16500000000000001</v>
      </c>
      <c r="AJ143" s="36">
        <v>0.17100000000000001</v>
      </c>
      <c r="AK143" s="36">
        <v>0.17199999999999999</v>
      </c>
      <c r="AL143" s="37">
        <v>0.16416666666666666</v>
      </c>
      <c r="AM143" s="37">
        <v>0.15633333333333332</v>
      </c>
      <c r="AN143" s="37">
        <v>0.14849999999999999</v>
      </c>
      <c r="AO143" s="37">
        <v>0.14066666666666666</v>
      </c>
      <c r="AP143" s="37">
        <v>0.13283333333333333</v>
      </c>
      <c r="AQ143" s="37">
        <v>0.125</v>
      </c>
      <c r="AR143" s="37">
        <v>0.11749999999999999</v>
      </c>
      <c r="AS143" s="37">
        <v>0.10999999999999999</v>
      </c>
      <c r="AT143" s="37">
        <v>0.10249999999999998</v>
      </c>
      <c r="AU143" s="37">
        <v>9.4999999999999973E-2</v>
      </c>
      <c r="AV143" s="37">
        <v>8.7499999999999967E-2</v>
      </c>
      <c r="AW143" s="37">
        <v>7.999999999999996E-2</v>
      </c>
      <c r="AX143" s="37">
        <v>7.2499999999999953E-2</v>
      </c>
      <c r="AY143" s="37">
        <v>6.4999999999999947E-2</v>
      </c>
      <c r="AZ143" s="37">
        <v>5.7499999999999947E-2</v>
      </c>
      <c r="BA143" s="37">
        <v>0.05</v>
      </c>
      <c r="BB143" s="37">
        <v>4.5000000000000005E-2</v>
      </c>
      <c r="BC143" s="37">
        <v>4.0000000000000008E-2</v>
      </c>
      <c r="BD143" s="37">
        <v>3.500000000000001E-2</v>
      </c>
      <c r="BE143" s="37">
        <v>3.0000000000000009E-2</v>
      </c>
      <c r="BF143" s="37">
        <v>2.5000000000000008E-2</v>
      </c>
      <c r="BG143" s="37">
        <v>2.0000000000000007E-2</v>
      </c>
      <c r="BH143" s="37">
        <v>1.5000000000000006E-2</v>
      </c>
      <c r="BI143" s="37">
        <v>1.0000000000000005E-2</v>
      </c>
      <c r="BJ143" s="37">
        <v>5.0000000000000053E-3</v>
      </c>
      <c r="BK143" s="37">
        <v>0</v>
      </c>
    </row>
    <row r="144" spans="1:63" customFormat="1" ht="15" x14ac:dyDescent="0.25">
      <c r="A144" s="51"/>
      <c r="B144" s="51" t="s">
        <v>205</v>
      </c>
      <c r="C144" s="36">
        <v>0.25800000000000001</v>
      </c>
      <c r="D144" s="36">
        <v>0.22</v>
      </c>
      <c r="E144" s="36">
        <v>0.19900000000000001</v>
      </c>
      <c r="F144" s="36">
        <v>0.17699999999999999</v>
      </c>
      <c r="G144" s="36">
        <v>0.156</v>
      </c>
      <c r="H144" s="36">
        <v>0.13500000000000001</v>
      </c>
      <c r="I144" s="36">
        <v>0.114</v>
      </c>
      <c r="J144" s="36">
        <v>9.1999999999999998E-2</v>
      </c>
      <c r="K144" s="36">
        <v>7.0999999999999994E-2</v>
      </c>
      <c r="L144" s="36">
        <v>0.05</v>
      </c>
      <c r="M144" s="36">
        <v>0.05</v>
      </c>
      <c r="N144" s="36">
        <v>0.04</v>
      </c>
      <c r="O144" s="36">
        <v>4.2000000000000003E-2</v>
      </c>
      <c r="P144" s="36">
        <v>3.9E-2</v>
      </c>
      <c r="Q144" s="36">
        <v>3.9E-2</v>
      </c>
      <c r="R144" s="36">
        <v>3.1E-2</v>
      </c>
      <c r="S144" s="36">
        <v>2.1999999999999999E-2</v>
      </c>
      <c r="T144" s="36">
        <v>1.4E-2</v>
      </c>
      <c r="U144" s="36">
        <v>8.9999999999999993E-3</v>
      </c>
      <c r="V144" s="36">
        <v>7.0000000000000001E-3</v>
      </c>
      <c r="W144" s="36">
        <v>0</v>
      </c>
      <c r="X144" s="36">
        <v>0</v>
      </c>
      <c r="Y144" s="36">
        <v>0</v>
      </c>
      <c r="Z144" s="36">
        <v>0</v>
      </c>
      <c r="AA144" s="36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0</v>
      </c>
      <c r="AG144" s="36">
        <v>0</v>
      </c>
      <c r="AH144" s="36">
        <v>0</v>
      </c>
      <c r="AI144" s="36">
        <v>0</v>
      </c>
      <c r="AJ144" s="36">
        <v>0</v>
      </c>
      <c r="AK144" s="36">
        <v>0</v>
      </c>
      <c r="AL144" s="37">
        <v>4.6666666666666671E-3</v>
      </c>
      <c r="AM144" s="37">
        <v>9.3333333333333341E-3</v>
      </c>
      <c r="AN144" s="37">
        <v>1.4000000000000002E-2</v>
      </c>
      <c r="AO144" s="37">
        <v>1.8666666666666668E-2</v>
      </c>
      <c r="AP144" s="37">
        <v>2.3333333333333334E-2</v>
      </c>
      <c r="AQ144" s="37">
        <v>2.8000000000000001E-2</v>
      </c>
      <c r="AR144" s="37">
        <v>5.0200000000000002E-2</v>
      </c>
      <c r="AS144" s="37">
        <v>7.2400000000000006E-2</v>
      </c>
      <c r="AT144" s="37">
        <v>9.4600000000000004E-2</v>
      </c>
      <c r="AU144" s="37">
        <v>0.1168</v>
      </c>
      <c r="AV144" s="37">
        <v>0.13900000000000001</v>
      </c>
      <c r="AW144" s="37">
        <v>0.16120000000000001</v>
      </c>
      <c r="AX144" s="37">
        <v>0.18340000000000001</v>
      </c>
      <c r="AY144" s="37">
        <v>0.2056</v>
      </c>
      <c r="AZ144" s="37">
        <v>0.2278</v>
      </c>
      <c r="BA144" s="37">
        <v>0.25</v>
      </c>
      <c r="BB144" s="37">
        <v>0.25800000000000001</v>
      </c>
      <c r="BC144" s="37">
        <v>0.26600000000000001</v>
      </c>
      <c r="BD144" s="37">
        <v>0.27400000000000002</v>
      </c>
      <c r="BE144" s="37">
        <v>0.28200000000000003</v>
      </c>
      <c r="BF144" s="37">
        <v>0.29000000000000004</v>
      </c>
      <c r="BG144" s="37">
        <v>0.29800000000000004</v>
      </c>
      <c r="BH144" s="37">
        <v>0.30600000000000005</v>
      </c>
      <c r="BI144" s="37">
        <v>0.31400000000000006</v>
      </c>
      <c r="BJ144" s="37">
        <v>0.32200000000000006</v>
      </c>
      <c r="BK144" s="37">
        <v>0.33</v>
      </c>
    </row>
    <row r="145" spans="1:63" customFormat="1" ht="15" x14ac:dyDescent="0.25">
      <c r="A145" s="51"/>
      <c r="B145" s="72" t="s">
        <v>206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8.9999999999999993E-3</v>
      </c>
      <c r="S145" s="34">
        <v>1.7999999999999999E-2</v>
      </c>
      <c r="T145" s="34">
        <v>2.7E-2</v>
      </c>
      <c r="U145" s="34">
        <v>2.4E-2</v>
      </c>
      <c r="V145" s="34">
        <v>2.7E-2</v>
      </c>
      <c r="W145" s="34">
        <v>0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34">
        <v>0</v>
      </c>
      <c r="AD145" s="34">
        <v>0</v>
      </c>
      <c r="AE145" s="34">
        <v>0</v>
      </c>
      <c r="AF145" s="34">
        <v>0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8">
        <v>9.3333333333333341E-3</v>
      </c>
      <c r="AM145" s="38">
        <v>1.8666666666666668E-2</v>
      </c>
      <c r="AN145" s="38">
        <v>2.8000000000000004E-2</v>
      </c>
      <c r="AO145" s="38">
        <v>3.7333333333333336E-2</v>
      </c>
      <c r="AP145" s="38">
        <v>4.6666666666666669E-2</v>
      </c>
      <c r="AQ145" s="38">
        <v>5.6000000000000001E-2</v>
      </c>
      <c r="AR145" s="38">
        <v>0.1004</v>
      </c>
      <c r="AS145" s="38">
        <v>0.14480000000000001</v>
      </c>
      <c r="AT145" s="38">
        <v>0.18920000000000001</v>
      </c>
      <c r="AU145" s="38">
        <v>0.2336</v>
      </c>
      <c r="AV145" s="38">
        <v>0.27800000000000002</v>
      </c>
      <c r="AW145" s="38">
        <v>0.32240000000000002</v>
      </c>
      <c r="AX145" s="38">
        <v>0.36680000000000001</v>
      </c>
      <c r="AY145" s="38">
        <v>0.41120000000000001</v>
      </c>
      <c r="AZ145" s="38">
        <v>0.4556</v>
      </c>
      <c r="BA145" s="38">
        <v>0.5</v>
      </c>
      <c r="BB145" s="38">
        <v>0.51700000000000002</v>
      </c>
      <c r="BC145" s="38">
        <v>0.53400000000000003</v>
      </c>
      <c r="BD145" s="38">
        <v>0.55100000000000005</v>
      </c>
      <c r="BE145" s="38">
        <v>0.56800000000000006</v>
      </c>
      <c r="BF145" s="38">
        <v>0.58500000000000008</v>
      </c>
      <c r="BG145" s="38">
        <v>0.60200000000000009</v>
      </c>
      <c r="BH145" s="38">
        <v>0.61900000000000011</v>
      </c>
      <c r="BI145" s="38">
        <v>0.63600000000000012</v>
      </c>
      <c r="BJ145" s="38">
        <v>0.65300000000000014</v>
      </c>
      <c r="BK145" s="38">
        <v>0.67</v>
      </c>
    </row>
    <row r="146" spans="1:63" customFormat="1" ht="15" x14ac:dyDescent="0.25">
      <c r="A146" s="72"/>
      <c r="B146" s="72" t="s">
        <v>207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v>0</v>
      </c>
      <c r="V146" s="34">
        <v>0</v>
      </c>
      <c r="W146" s="34">
        <v>0</v>
      </c>
      <c r="X146" s="34">
        <v>0</v>
      </c>
      <c r="Y146" s="34">
        <v>0</v>
      </c>
      <c r="Z146" s="34">
        <v>0</v>
      </c>
      <c r="AA146" s="34">
        <v>0</v>
      </c>
      <c r="AB146" s="34">
        <v>0</v>
      </c>
      <c r="AC146" s="34">
        <v>0</v>
      </c>
      <c r="AD146" s="34">
        <v>0</v>
      </c>
      <c r="AE146" s="34">
        <v>0</v>
      </c>
      <c r="AF146" s="34">
        <v>1</v>
      </c>
      <c r="AG146" s="34">
        <v>1</v>
      </c>
      <c r="AH146" s="34">
        <v>1</v>
      </c>
      <c r="AI146" s="34">
        <v>1</v>
      </c>
      <c r="AJ146" s="34">
        <v>1</v>
      </c>
      <c r="AK146" s="34">
        <v>1</v>
      </c>
      <c r="AL146" s="38">
        <v>1</v>
      </c>
      <c r="AM146" s="38">
        <v>1</v>
      </c>
      <c r="AN146" s="38">
        <v>1</v>
      </c>
      <c r="AO146" s="38">
        <v>1</v>
      </c>
      <c r="AP146" s="38">
        <v>1</v>
      </c>
      <c r="AQ146" s="38">
        <v>1</v>
      </c>
      <c r="AR146" s="38">
        <v>1</v>
      </c>
      <c r="AS146" s="38">
        <v>1</v>
      </c>
      <c r="AT146" s="38">
        <v>1</v>
      </c>
      <c r="AU146" s="38">
        <v>1</v>
      </c>
      <c r="AV146" s="38">
        <v>1</v>
      </c>
      <c r="AW146" s="38">
        <v>1</v>
      </c>
      <c r="AX146" s="38">
        <v>1</v>
      </c>
      <c r="AY146" s="38">
        <v>1</v>
      </c>
      <c r="AZ146" s="38">
        <v>1</v>
      </c>
      <c r="BA146" s="38">
        <v>1</v>
      </c>
      <c r="BB146" s="38">
        <v>1</v>
      </c>
      <c r="BC146" s="38">
        <v>1</v>
      </c>
      <c r="BD146" s="38">
        <v>1</v>
      </c>
      <c r="BE146" s="38">
        <v>1</v>
      </c>
      <c r="BF146" s="38">
        <v>1</v>
      </c>
      <c r="BG146" s="38">
        <v>1</v>
      </c>
      <c r="BH146" s="38">
        <v>1</v>
      </c>
      <c r="BI146" s="38">
        <v>1</v>
      </c>
      <c r="BJ146" s="38">
        <v>1</v>
      </c>
      <c r="BK146" s="38">
        <v>1</v>
      </c>
    </row>
    <row r="147" spans="1:63" customFormat="1" ht="15" x14ac:dyDescent="0.25">
      <c r="A147" s="5" t="s">
        <v>3</v>
      </c>
      <c r="B147" s="5" t="s">
        <v>58</v>
      </c>
      <c r="C147" s="36">
        <v>0.54300000000000004</v>
      </c>
      <c r="D147" s="36">
        <v>0.57099999999999995</v>
      </c>
      <c r="E147" s="36">
        <v>0.6</v>
      </c>
      <c r="F147" s="36">
        <v>0.57099999999999995</v>
      </c>
      <c r="G147" s="36">
        <v>0.54300000000000004</v>
      </c>
      <c r="H147" s="36">
        <v>0.51400000000000001</v>
      </c>
      <c r="I147" s="36">
        <v>0.48599999999999999</v>
      </c>
      <c r="J147" s="36">
        <v>0.45700000000000002</v>
      </c>
      <c r="K147" s="36">
        <v>0.42899999999999999</v>
      </c>
      <c r="L147" s="36">
        <v>0.4</v>
      </c>
      <c r="M147" s="36">
        <v>0.38</v>
      </c>
      <c r="N147" s="36">
        <v>0.36</v>
      </c>
      <c r="O147" s="36">
        <v>0.35</v>
      </c>
      <c r="P147" s="36">
        <v>0.33</v>
      </c>
      <c r="Q147" s="36">
        <v>0.31</v>
      </c>
      <c r="R147" s="36">
        <v>0.29099999999999998</v>
      </c>
      <c r="S147" s="36">
        <v>0.27300000000000002</v>
      </c>
      <c r="T147" s="36">
        <v>0.254</v>
      </c>
      <c r="U147" s="36">
        <v>0.23</v>
      </c>
      <c r="V147" s="36">
        <v>0.22</v>
      </c>
      <c r="W147" s="36">
        <v>0.22</v>
      </c>
      <c r="X147" s="36">
        <v>0.20200000000000001</v>
      </c>
      <c r="Y147" s="36">
        <v>0.187</v>
      </c>
      <c r="Z147" s="36">
        <v>0.16500000000000001</v>
      </c>
      <c r="AA147" s="36">
        <v>0.14799999999999999</v>
      </c>
      <c r="AB147" s="36">
        <v>0.13400000000000001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7">
        <v>0</v>
      </c>
      <c r="AM147" s="37">
        <v>0</v>
      </c>
      <c r="AN147" s="37">
        <v>0</v>
      </c>
      <c r="AO147" s="37">
        <v>0</v>
      </c>
      <c r="AP147" s="37">
        <v>0</v>
      </c>
      <c r="AQ147" s="37">
        <v>0</v>
      </c>
      <c r="AR147" s="37">
        <v>0</v>
      </c>
      <c r="AS147" s="37">
        <v>0</v>
      </c>
      <c r="AT147" s="37">
        <v>0</v>
      </c>
      <c r="AU147" s="37">
        <v>0</v>
      </c>
      <c r="AV147" s="37">
        <v>0</v>
      </c>
      <c r="AW147" s="37">
        <v>0</v>
      </c>
      <c r="AX147" s="37">
        <v>0</v>
      </c>
      <c r="AY147" s="37">
        <v>0</v>
      </c>
      <c r="AZ147" s="37">
        <v>0</v>
      </c>
      <c r="BA147" s="37">
        <v>0</v>
      </c>
      <c r="BB147" s="37">
        <v>0</v>
      </c>
      <c r="BC147" s="37">
        <v>0</v>
      </c>
      <c r="BD147" s="37">
        <v>0</v>
      </c>
      <c r="BE147" s="37">
        <v>0</v>
      </c>
      <c r="BF147" s="37">
        <v>0</v>
      </c>
      <c r="BG147" s="37">
        <v>0</v>
      </c>
      <c r="BH147" s="37">
        <v>0</v>
      </c>
      <c r="BI147" s="37">
        <v>0</v>
      </c>
      <c r="BJ147" s="37">
        <v>0</v>
      </c>
      <c r="BK147" s="37">
        <v>0</v>
      </c>
    </row>
    <row r="148" spans="1:63" customFormat="1" ht="15" x14ac:dyDescent="0.25">
      <c r="A148" s="5"/>
      <c r="B148" s="5" t="s">
        <v>59</v>
      </c>
      <c r="C148" s="36">
        <v>0.2</v>
      </c>
      <c r="D148" s="36">
        <v>0.2</v>
      </c>
      <c r="E148" s="36">
        <v>0.2</v>
      </c>
      <c r="F148" s="36">
        <v>0.23599999999999999</v>
      </c>
      <c r="G148" s="36">
        <v>0.27200000000000002</v>
      </c>
      <c r="H148" s="36">
        <v>0.307</v>
      </c>
      <c r="I148" s="36">
        <v>0.34300000000000003</v>
      </c>
      <c r="J148" s="36">
        <v>0.379</v>
      </c>
      <c r="K148" s="36">
        <v>0.41399999999999998</v>
      </c>
      <c r="L148" s="36">
        <v>0.45</v>
      </c>
      <c r="M148" s="36">
        <v>0.47</v>
      </c>
      <c r="N148" s="36">
        <v>0.49</v>
      </c>
      <c r="O148" s="36">
        <v>0.5</v>
      </c>
      <c r="P148" s="36">
        <v>0.52</v>
      </c>
      <c r="Q148" s="36">
        <v>0.54</v>
      </c>
      <c r="R148" s="36">
        <v>0.57100000000000006</v>
      </c>
      <c r="S148" s="36">
        <v>0.60200000000000009</v>
      </c>
      <c r="T148" s="36">
        <v>0.63300000000000001</v>
      </c>
      <c r="U148" s="36">
        <v>0.66600000000000004</v>
      </c>
      <c r="V148" s="36">
        <v>0.67800000000000005</v>
      </c>
      <c r="W148" s="36">
        <v>0.67800000000000005</v>
      </c>
      <c r="X148" s="36">
        <v>0.69799999999999995</v>
      </c>
      <c r="Y148" s="36">
        <v>0.71599999999999997</v>
      </c>
      <c r="Z148" s="36">
        <v>0.74399999999999999</v>
      </c>
      <c r="AA148" s="36">
        <v>0.74299999999999999</v>
      </c>
      <c r="AB148" s="36">
        <v>0.754</v>
      </c>
      <c r="AC148" s="36">
        <v>0.76900000000000002</v>
      </c>
      <c r="AD148" s="36">
        <v>0.78800000000000003</v>
      </c>
      <c r="AE148" s="36">
        <v>0.78600000000000003</v>
      </c>
      <c r="AF148" s="36">
        <v>0.79300000000000004</v>
      </c>
      <c r="AG148" s="36">
        <v>0.80400000000000005</v>
      </c>
      <c r="AH148" s="36">
        <v>0.81299999999999994</v>
      </c>
      <c r="AI148" s="36">
        <v>0.81200000000000006</v>
      </c>
      <c r="AJ148" s="36">
        <v>0.81699999999999995</v>
      </c>
      <c r="AK148" s="36">
        <v>0.82399999999999995</v>
      </c>
      <c r="AL148" s="37">
        <v>0.83333333333333326</v>
      </c>
      <c r="AM148" s="37">
        <v>0.84266666666666656</v>
      </c>
      <c r="AN148" s="37">
        <v>0.85199999999999987</v>
      </c>
      <c r="AO148" s="37">
        <v>0.86133333333333317</v>
      </c>
      <c r="AP148" s="37">
        <v>0.87066666666666648</v>
      </c>
      <c r="AQ148" s="37">
        <v>0.88</v>
      </c>
      <c r="AR148" s="37">
        <v>0.88600000000000001</v>
      </c>
      <c r="AS148" s="37">
        <v>0.89200000000000002</v>
      </c>
      <c r="AT148" s="37">
        <v>0.89800000000000002</v>
      </c>
      <c r="AU148" s="37">
        <v>0.90400000000000003</v>
      </c>
      <c r="AV148" s="37">
        <v>0.91</v>
      </c>
      <c r="AW148" s="37">
        <v>0.91600000000000004</v>
      </c>
      <c r="AX148" s="37">
        <v>0.92200000000000004</v>
      </c>
      <c r="AY148" s="37">
        <v>0.92800000000000005</v>
      </c>
      <c r="AZ148" s="37">
        <v>0.93400000000000005</v>
      </c>
      <c r="BA148" s="37">
        <v>0.94</v>
      </c>
      <c r="BB148" s="37">
        <v>0.94499999999999995</v>
      </c>
      <c r="BC148" s="37">
        <v>0.95</v>
      </c>
      <c r="BD148" s="37">
        <v>0.95499999999999996</v>
      </c>
      <c r="BE148" s="37">
        <v>0.96</v>
      </c>
      <c r="BF148" s="37">
        <v>0.96499999999999997</v>
      </c>
      <c r="BG148" s="37">
        <v>0.97</v>
      </c>
      <c r="BH148" s="37">
        <v>0.97499999999999998</v>
      </c>
      <c r="BI148" s="37">
        <v>0.98</v>
      </c>
      <c r="BJ148" s="37">
        <v>0.98499999999999999</v>
      </c>
      <c r="BK148" s="37">
        <v>0.99</v>
      </c>
    </row>
    <row r="149" spans="1:63" customFormat="1" ht="15" x14ac:dyDescent="0.25">
      <c r="A149" s="5"/>
      <c r="B149" s="5" t="s">
        <v>60</v>
      </c>
      <c r="C149" s="36">
        <v>0.20699999999999999</v>
      </c>
      <c r="D149" s="36">
        <v>0.17899999999999999</v>
      </c>
      <c r="E149" s="36">
        <v>0.15</v>
      </c>
      <c r="F149" s="36">
        <v>0.13600000000000001</v>
      </c>
      <c r="G149" s="36">
        <v>0.121</v>
      </c>
      <c r="H149" s="36">
        <v>0.107</v>
      </c>
      <c r="I149" s="36">
        <v>9.2999999999999999E-2</v>
      </c>
      <c r="J149" s="36">
        <v>7.8E-2</v>
      </c>
      <c r="K149" s="36">
        <v>6.4000000000000001E-2</v>
      </c>
      <c r="L149" s="36">
        <v>0.05</v>
      </c>
      <c r="M149" s="36">
        <v>0.05</v>
      </c>
      <c r="N149" s="36">
        <v>0.05</v>
      </c>
      <c r="O149" s="36">
        <v>0.05</v>
      </c>
      <c r="P149" s="36">
        <v>0.05</v>
      </c>
      <c r="Q149" s="36">
        <v>0.05</v>
      </c>
      <c r="R149" s="36">
        <v>3.6999999999999998E-2</v>
      </c>
      <c r="S149" s="36">
        <v>2.5000000000000001E-2</v>
      </c>
      <c r="T149" s="36">
        <v>1.2E-2</v>
      </c>
      <c r="U149" s="36">
        <v>8.9999999999999993E-3</v>
      </c>
      <c r="V149" s="36">
        <v>6.0000000000000001E-3</v>
      </c>
      <c r="W149" s="36">
        <v>6.0000000000000001E-3</v>
      </c>
      <c r="X149" s="36">
        <v>5.0000000000000001E-3</v>
      </c>
      <c r="Y149" s="36">
        <v>4.0000000000000001E-3</v>
      </c>
      <c r="Z149" s="36">
        <v>4.0000000000000001E-3</v>
      </c>
      <c r="AA149" s="36">
        <v>3.0000000000000001E-3</v>
      </c>
      <c r="AB149" s="36">
        <v>2E-3</v>
      </c>
      <c r="AC149" s="36">
        <v>2E-3</v>
      </c>
      <c r="AD149" s="36">
        <v>2E-3</v>
      </c>
      <c r="AE149" s="36">
        <v>2E-3</v>
      </c>
      <c r="AF149" s="36">
        <v>1E-3</v>
      </c>
      <c r="AG149" s="36">
        <v>1E-3</v>
      </c>
      <c r="AH149" s="36">
        <v>1E-3</v>
      </c>
      <c r="AI149" s="36">
        <v>1E-3</v>
      </c>
      <c r="AJ149" s="36">
        <v>1E-3</v>
      </c>
      <c r="AK149" s="36">
        <v>2E-3</v>
      </c>
      <c r="AL149" s="37">
        <v>1.6666666666666668E-3</v>
      </c>
      <c r="AM149" s="37">
        <v>1.3333333333333335E-3</v>
      </c>
      <c r="AN149" s="37">
        <v>1.0000000000000002E-3</v>
      </c>
      <c r="AO149" s="37">
        <v>6.6666666666666697E-4</v>
      </c>
      <c r="AP149" s="37">
        <v>3.3333333333333365E-4</v>
      </c>
      <c r="AQ149" s="37">
        <v>0</v>
      </c>
      <c r="AR149" s="37">
        <v>0</v>
      </c>
      <c r="AS149" s="37">
        <v>0</v>
      </c>
      <c r="AT149" s="37">
        <v>0</v>
      </c>
      <c r="AU149" s="37">
        <v>0</v>
      </c>
      <c r="AV149" s="37">
        <v>0</v>
      </c>
      <c r="AW149" s="37">
        <v>0</v>
      </c>
      <c r="AX149" s="37">
        <v>0</v>
      </c>
      <c r="AY149" s="37">
        <v>0</v>
      </c>
      <c r="AZ149" s="37">
        <v>0</v>
      </c>
      <c r="BA149" s="37">
        <v>0</v>
      </c>
      <c r="BB149" s="37">
        <v>0</v>
      </c>
      <c r="BC149" s="37">
        <v>0</v>
      </c>
      <c r="BD149" s="37">
        <v>0</v>
      </c>
      <c r="BE149" s="37">
        <v>0</v>
      </c>
      <c r="BF149" s="37">
        <v>0</v>
      </c>
      <c r="BG149" s="37">
        <v>0</v>
      </c>
      <c r="BH149" s="37">
        <v>0</v>
      </c>
      <c r="BI149" s="37">
        <v>0</v>
      </c>
      <c r="BJ149" s="37">
        <v>0</v>
      </c>
      <c r="BK149" s="37">
        <v>0</v>
      </c>
    </row>
    <row r="150" spans="1:63" customFormat="1" ht="15" x14ac:dyDescent="0.25">
      <c r="A150" s="5"/>
      <c r="B150" s="5" t="s">
        <v>57</v>
      </c>
      <c r="C150" s="36">
        <v>0.05</v>
      </c>
      <c r="D150" s="36">
        <v>0.05</v>
      </c>
      <c r="E150" s="36">
        <v>0.05</v>
      </c>
      <c r="F150" s="36">
        <v>0.05</v>
      </c>
      <c r="G150" s="36">
        <v>0.05</v>
      </c>
      <c r="H150" s="36">
        <v>0.05</v>
      </c>
      <c r="I150" s="36">
        <v>0.05</v>
      </c>
      <c r="J150" s="36">
        <v>0.05</v>
      </c>
      <c r="K150" s="36">
        <v>0.05</v>
      </c>
      <c r="L150" s="36">
        <v>0.05</v>
      </c>
      <c r="M150" s="36">
        <v>0.05</v>
      </c>
      <c r="N150" s="36">
        <v>0.05</v>
      </c>
      <c r="O150" s="36">
        <v>0.05</v>
      </c>
      <c r="P150" s="36">
        <v>0.05</v>
      </c>
      <c r="Q150" s="36">
        <v>0.05</v>
      </c>
      <c r="R150" s="36">
        <v>4.3999999999999997E-2</v>
      </c>
      <c r="S150" s="36">
        <v>3.6999999999999998E-2</v>
      </c>
      <c r="T150" s="36">
        <v>3.1E-2</v>
      </c>
      <c r="U150" s="36">
        <v>2.4E-2</v>
      </c>
      <c r="V150" s="36">
        <v>1.7999999999999999E-2</v>
      </c>
      <c r="W150" s="36">
        <v>1.7999999999999999E-2</v>
      </c>
      <c r="X150" s="36">
        <v>1.2999999999999999E-2</v>
      </c>
      <c r="Y150" s="36">
        <v>1.2E-2</v>
      </c>
      <c r="Z150" s="36">
        <v>1.2999999999999999E-2</v>
      </c>
      <c r="AA150" s="36">
        <v>1.7000000000000001E-2</v>
      </c>
      <c r="AB150" s="36">
        <v>1.2999999999999999E-2</v>
      </c>
      <c r="AC150" s="36">
        <v>1.0999999999999999E-2</v>
      </c>
      <c r="AD150" s="36">
        <v>0.01</v>
      </c>
      <c r="AE150" s="36">
        <v>0.02</v>
      </c>
      <c r="AF150" s="36">
        <v>1.9E-2</v>
      </c>
      <c r="AG150" s="36">
        <v>1.4999999999999999E-2</v>
      </c>
      <c r="AH150" s="36">
        <v>6.0000000000000001E-3</v>
      </c>
      <c r="AI150" s="36">
        <v>5.0000000000000001E-3</v>
      </c>
      <c r="AJ150" s="36">
        <v>5.0000000000000001E-3</v>
      </c>
      <c r="AK150" s="36">
        <v>4.0000000000000001E-3</v>
      </c>
      <c r="AL150" s="37">
        <v>3.3333333333333335E-3</v>
      </c>
      <c r="AM150" s="37">
        <v>2.666666666666667E-3</v>
      </c>
      <c r="AN150" s="37">
        <v>2.0000000000000005E-3</v>
      </c>
      <c r="AO150" s="37">
        <v>1.3333333333333339E-3</v>
      </c>
      <c r="AP150" s="37">
        <v>6.6666666666666729E-4</v>
      </c>
      <c r="AQ150" s="37">
        <v>0</v>
      </c>
      <c r="AR150" s="37">
        <v>0</v>
      </c>
      <c r="AS150" s="37">
        <v>0</v>
      </c>
      <c r="AT150" s="37">
        <v>0</v>
      </c>
      <c r="AU150" s="37">
        <v>0</v>
      </c>
      <c r="AV150" s="37">
        <v>0</v>
      </c>
      <c r="AW150" s="37">
        <v>0</v>
      </c>
      <c r="AX150" s="37">
        <v>0</v>
      </c>
      <c r="AY150" s="37">
        <v>0</v>
      </c>
      <c r="AZ150" s="37">
        <v>0</v>
      </c>
      <c r="BA150" s="37">
        <v>0</v>
      </c>
      <c r="BB150" s="37">
        <v>0</v>
      </c>
      <c r="BC150" s="37">
        <v>0</v>
      </c>
      <c r="BD150" s="37">
        <v>0</v>
      </c>
      <c r="BE150" s="37">
        <v>0</v>
      </c>
      <c r="BF150" s="37">
        <v>0</v>
      </c>
      <c r="BG150" s="37">
        <v>0</v>
      </c>
      <c r="BH150" s="37">
        <v>0</v>
      </c>
      <c r="BI150" s="37">
        <v>0</v>
      </c>
      <c r="BJ150" s="37">
        <v>0</v>
      </c>
      <c r="BK150" s="37">
        <v>0</v>
      </c>
    </row>
    <row r="151" spans="1:63" customFormat="1" ht="15" x14ac:dyDescent="0.25">
      <c r="A151" s="5"/>
      <c r="B151" s="15" t="s">
        <v>61</v>
      </c>
      <c r="C151" s="34">
        <v>0</v>
      </c>
      <c r="D151" s="34">
        <v>0</v>
      </c>
      <c r="E151" s="34">
        <v>0</v>
      </c>
      <c r="F151" s="34">
        <v>7.0000000000000001E-3</v>
      </c>
      <c r="G151" s="34">
        <v>1.4E-2</v>
      </c>
      <c r="H151" s="34">
        <v>2.1999999999999999E-2</v>
      </c>
      <c r="I151" s="34">
        <v>2.8000000000000001E-2</v>
      </c>
      <c r="J151" s="34">
        <v>3.5999999999999997E-2</v>
      </c>
      <c r="K151" s="34">
        <v>4.2999999999999997E-2</v>
      </c>
      <c r="L151" s="34">
        <v>0.05</v>
      </c>
      <c r="M151" s="34">
        <v>0.05</v>
      </c>
      <c r="N151" s="34">
        <v>0.05</v>
      </c>
      <c r="O151" s="34">
        <v>0.05</v>
      </c>
      <c r="P151" s="34">
        <v>0.05</v>
      </c>
      <c r="Q151" s="34">
        <v>0.05</v>
      </c>
      <c r="R151" s="34">
        <v>5.7000000000000002E-2</v>
      </c>
      <c r="S151" s="34">
        <v>6.3E-2</v>
      </c>
      <c r="T151" s="34">
        <v>7.0000000000000007E-2</v>
      </c>
      <c r="U151" s="34">
        <v>7.0999999999999994E-2</v>
      </c>
      <c r="V151" s="34">
        <v>7.8E-2</v>
      </c>
      <c r="W151" s="34">
        <v>7.8E-2</v>
      </c>
      <c r="X151" s="34">
        <v>8.2000000000000003E-2</v>
      </c>
      <c r="Y151" s="34">
        <v>8.1000000000000003E-2</v>
      </c>
      <c r="Z151" s="34">
        <v>7.3999999999999996E-2</v>
      </c>
      <c r="AA151" s="34">
        <v>8.8999999999999996E-2</v>
      </c>
      <c r="AB151" s="34">
        <v>9.7000000000000003E-2</v>
      </c>
      <c r="AC151" s="34">
        <v>0.218</v>
      </c>
      <c r="AD151" s="34">
        <v>0.2</v>
      </c>
      <c r="AE151" s="34">
        <v>0.192</v>
      </c>
      <c r="AF151" s="34">
        <v>0.187</v>
      </c>
      <c r="AG151" s="34">
        <v>0.18</v>
      </c>
      <c r="AH151" s="34">
        <v>0.18</v>
      </c>
      <c r="AI151" s="34">
        <v>0.182</v>
      </c>
      <c r="AJ151" s="34">
        <v>0.17699999999999999</v>
      </c>
      <c r="AK151" s="34">
        <v>0.17</v>
      </c>
      <c r="AL151" s="38">
        <v>0.16166666666666668</v>
      </c>
      <c r="AM151" s="38">
        <v>0.15333333333333335</v>
      </c>
      <c r="AN151" s="38">
        <v>0.14500000000000002</v>
      </c>
      <c r="AO151" s="38">
        <v>0.13666666666666669</v>
      </c>
      <c r="AP151" s="38">
        <v>0.12833333333333335</v>
      </c>
      <c r="AQ151" s="38">
        <v>0.12</v>
      </c>
      <c r="AR151" s="38">
        <v>0.11399999999999999</v>
      </c>
      <c r="AS151" s="38">
        <v>0.10799999999999998</v>
      </c>
      <c r="AT151" s="38">
        <v>0.10199999999999998</v>
      </c>
      <c r="AU151" s="38">
        <v>9.5999999999999974E-2</v>
      </c>
      <c r="AV151" s="38">
        <v>8.9999999999999969E-2</v>
      </c>
      <c r="AW151" s="38">
        <v>8.3999999999999964E-2</v>
      </c>
      <c r="AX151" s="38">
        <v>7.7999999999999958E-2</v>
      </c>
      <c r="AY151" s="38">
        <v>7.1999999999999953E-2</v>
      </c>
      <c r="AZ151" s="38">
        <v>6.5999999999999948E-2</v>
      </c>
      <c r="BA151" s="38">
        <v>0.06</v>
      </c>
      <c r="BB151" s="38">
        <v>5.5E-2</v>
      </c>
      <c r="BC151" s="38">
        <v>0.05</v>
      </c>
      <c r="BD151" s="38">
        <v>4.5000000000000005E-2</v>
      </c>
      <c r="BE151" s="38">
        <v>4.0000000000000008E-2</v>
      </c>
      <c r="BF151" s="38">
        <v>3.500000000000001E-2</v>
      </c>
      <c r="BG151" s="38">
        <v>3.0000000000000013E-2</v>
      </c>
      <c r="BH151" s="38">
        <v>2.5000000000000015E-2</v>
      </c>
      <c r="BI151" s="38">
        <v>2.0000000000000018E-2</v>
      </c>
      <c r="BJ151" s="38">
        <v>1.5000000000000019E-2</v>
      </c>
      <c r="BK151" s="38">
        <v>0.01</v>
      </c>
    </row>
    <row r="152" spans="1:63" customFormat="1" ht="15" x14ac:dyDescent="0.25">
      <c r="A152" s="51"/>
      <c r="B152" t="s">
        <v>200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0</v>
      </c>
      <c r="AG152" s="36">
        <v>5.2999999999999999E-2</v>
      </c>
      <c r="AH152" s="36">
        <v>5.7000000000000002E-2</v>
      </c>
      <c r="AI152" s="36">
        <v>0.13600000000000001</v>
      </c>
      <c r="AJ152" s="36">
        <v>0.10199999999999999</v>
      </c>
      <c r="AK152" s="36">
        <v>0.14699999999999999</v>
      </c>
      <c r="AL152" s="37">
        <v>0.14699999999999999</v>
      </c>
      <c r="AM152" s="37">
        <v>0.14699999999999999</v>
      </c>
      <c r="AN152" s="37">
        <v>0.14699999999999999</v>
      </c>
      <c r="AO152" s="37">
        <v>0.14699999999999999</v>
      </c>
      <c r="AP152" s="37">
        <v>0.14699999999999999</v>
      </c>
      <c r="AQ152" s="37">
        <v>0.14699999999999999</v>
      </c>
      <c r="AR152" s="37">
        <v>0.14699999999999999</v>
      </c>
      <c r="AS152" s="37">
        <v>0.14699999999999999</v>
      </c>
      <c r="AT152" s="37">
        <v>0.14699999999999999</v>
      </c>
      <c r="AU152" s="37">
        <v>0.14699999999999999</v>
      </c>
      <c r="AV152" s="37">
        <v>0.14699999999999999</v>
      </c>
      <c r="AW152" s="37">
        <v>0.14699999999999999</v>
      </c>
      <c r="AX152" s="37">
        <v>0.14699999999999999</v>
      </c>
      <c r="AY152" s="37">
        <v>0.14699999999999999</v>
      </c>
      <c r="AZ152" s="37">
        <v>0.14699999999999999</v>
      </c>
      <c r="BA152" s="37">
        <v>0.14699999999999999</v>
      </c>
      <c r="BB152" s="37">
        <v>0.14699999999999999</v>
      </c>
      <c r="BC152" s="37">
        <v>0.14699999999999999</v>
      </c>
      <c r="BD152" s="37">
        <v>0.14699999999999999</v>
      </c>
      <c r="BE152" s="37">
        <v>0.14699999999999999</v>
      </c>
      <c r="BF152" s="37">
        <v>0.14699999999999999</v>
      </c>
      <c r="BG152" s="37">
        <v>0.14699999999999999</v>
      </c>
      <c r="BH152" s="37">
        <v>0.14699999999999999</v>
      </c>
      <c r="BI152" s="37">
        <v>0.14699999999999999</v>
      </c>
      <c r="BJ152" s="37">
        <v>0.14699999999999999</v>
      </c>
      <c r="BK152" s="37">
        <v>0.14699999999999999</v>
      </c>
    </row>
    <row r="153" spans="1:63" customFormat="1" ht="15" x14ac:dyDescent="0.25">
      <c r="A153" s="5"/>
      <c r="B153" t="s">
        <v>201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0</v>
      </c>
      <c r="AB153" s="36">
        <v>0</v>
      </c>
      <c r="AC153" s="36">
        <v>0</v>
      </c>
      <c r="AD153" s="36">
        <v>0</v>
      </c>
      <c r="AE153" s="36">
        <v>0</v>
      </c>
      <c r="AF153" s="36">
        <v>0.63</v>
      </c>
      <c r="AG153" s="36">
        <v>0.51300000000000001</v>
      </c>
      <c r="AH153" s="36">
        <v>0.498</v>
      </c>
      <c r="AI153" s="36">
        <v>0.44</v>
      </c>
      <c r="AJ153" s="36">
        <v>0.41399999999999998</v>
      </c>
      <c r="AK153" s="36">
        <v>0.376</v>
      </c>
      <c r="AL153" s="37">
        <v>0.376</v>
      </c>
      <c r="AM153" s="37">
        <v>0.376</v>
      </c>
      <c r="AN153" s="37">
        <v>0.376</v>
      </c>
      <c r="AO153" s="37">
        <v>0.376</v>
      </c>
      <c r="AP153" s="37">
        <v>0.376</v>
      </c>
      <c r="AQ153" s="37">
        <v>0.376</v>
      </c>
      <c r="AR153" s="37">
        <v>0.376</v>
      </c>
      <c r="AS153" s="37">
        <v>0.376</v>
      </c>
      <c r="AT153" s="37">
        <v>0.376</v>
      </c>
      <c r="AU153" s="37">
        <v>0.376</v>
      </c>
      <c r="AV153" s="37">
        <v>0.376</v>
      </c>
      <c r="AW153" s="37">
        <v>0.376</v>
      </c>
      <c r="AX153" s="37">
        <v>0.376</v>
      </c>
      <c r="AY153" s="37">
        <v>0.376</v>
      </c>
      <c r="AZ153" s="37">
        <v>0.376</v>
      </c>
      <c r="BA153" s="37">
        <v>0.376</v>
      </c>
      <c r="BB153" s="37">
        <v>0.376</v>
      </c>
      <c r="BC153" s="37">
        <v>0.376</v>
      </c>
      <c r="BD153" s="37">
        <v>0.376</v>
      </c>
      <c r="BE153" s="37">
        <v>0.376</v>
      </c>
      <c r="BF153" s="37">
        <v>0.376</v>
      </c>
      <c r="BG153" s="37">
        <v>0.376</v>
      </c>
      <c r="BH153" s="37">
        <v>0.376</v>
      </c>
      <c r="BI153" s="37">
        <v>0.376</v>
      </c>
      <c r="BJ153" s="37">
        <v>0.376</v>
      </c>
      <c r="BK153" s="37">
        <v>0.376</v>
      </c>
    </row>
    <row r="154" spans="1:63" customFormat="1" ht="15" x14ac:dyDescent="0.25">
      <c r="A154" s="15"/>
      <c r="B154" s="2" t="s">
        <v>202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0.37</v>
      </c>
      <c r="AG154" s="34">
        <v>0.434</v>
      </c>
      <c r="AH154" s="34">
        <v>0.44500000000000001</v>
      </c>
      <c r="AI154" s="34">
        <v>0.42399999999999999</v>
      </c>
      <c r="AJ154" s="34">
        <v>0.48399999999999999</v>
      </c>
      <c r="AK154" s="34">
        <v>0.47699999999999998</v>
      </c>
      <c r="AL154" s="38">
        <v>0.47699999999999998</v>
      </c>
      <c r="AM154" s="38">
        <v>0.47699999999999998</v>
      </c>
      <c r="AN154" s="38">
        <v>0.47699999999999998</v>
      </c>
      <c r="AO154" s="38">
        <v>0.47699999999999998</v>
      </c>
      <c r="AP154" s="38">
        <v>0.47699999999999998</v>
      </c>
      <c r="AQ154" s="38">
        <v>0.47699999999999998</v>
      </c>
      <c r="AR154" s="38">
        <v>0.47699999999999998</v>
      </c>
      <c r="AS154" s="38">
        <v>0.47699999999999998</v>
      </c>
      <c r="AT154" s="38">
        <v>0.47699999999999998</v>
      </c>
      <c r="AU154" s="38">
        <v>0.47699999999999998</v>
      </c>
      <c r="AV154" s="38">
        <v>0.47699999999999998</v>
      </c>
      <c r="AW154" s="38">
        <v>0.47699999999999998</v>
      </c>
      <c r="AX154" s="38">
        <v>0.47699999999999998</v>
      </c>
      <c r="AY154" s="38">
        <v>0.47699999999999998</v>
      </c>
      <c r="AZ154" s="38">
        <v>0.47699999999999998</v>
      </c>
      <c r="BA154" s="38">
        <v>0.47699999999999998</v>
      </c>
      <c r="BB154" s="38">
        <v>0.47699999999999998</v>
      </c>
      <c r="BC154" s="38">
        <v>0.47699999999999998</v>
      </c>
      <c r="BD154" s="38">
        <v>0.47699999999999998</v>
      </c>
      <c r="BE154" s="38">
        <v>0.47699999999999998</v>
      </c>
      <c r="BF154" s="38">
        <v>0.47699999999999998</v>
      </c>
      <c r="BG154" s="38">
        <v>0.47699999999999998</v>
      </c>
      <c r="BH154" s="38">
        <v>0.47699999999999998</v>
      </c>
      <c r="BI154" s="38">
        <v>0.47699999999999998</v>
      </c>
      <c r="BJ154" s="38">
        <v>0.47699999999999998</v>
      </c>
      <c r="BK154" s="38">
        <v>0.47699999999999998</v>
      </c>
    </row>
    <row r="155" spans="1:63" customFormat="1" ht="15" x14ac:dyDescent="0.25">
      <c r="A155" s="5" t="s">
        <v>4</v>
      </c>
      <c r="B155" s="24" t="s">
        <v>58</v>
      </c>
      <c r="C155" s="36">
        <v>0.51100000000000001</v>
      </c>
      <c r="D155" s="36">
        <v>0.55600000000000005</v>
      </c>
      <c r="E155" s="36">
        <v>0.6</v>
      </c>
      <c r="F155" s="36">
        <v>0.6</v>
      </c>
      <c r="G155" s="36">
        <v>0.6</v>
      </c>
      <c r="H155" s="36">
        <v>0.6</v>
      </c>
      <c r="I155" s="36">
        <v>0.6</v>
      </c>
      <c r="J155" s="36">
        <v>0.6</v>
      </c>
      <c r="K155" s="36">
        <v>0.6</v>
      </c>
      <c r="L155" s="36">
        <v>0.6</v>
      </c>
      <c r="M155" s="36">
        <v>0.57999999999999996</v>
      </c>
      <c r="N155" s="36">
        <v>0.56999999999999995</v>
      </c>
      <c r="O155" s="36">
        <v>0.56000000000000005</v>
      </c>
      <c r="P155" s="36">
        <v>0.55000000000000004</v>
      </c>
      <c r="Q155" s="36">
        <v>0.53</v>
      </c>
      <c r="R155" s="36">
        <v>0.53</v>
      </c>
      <c r="S155" s="36">
        <v>0.53</v>
      </c>
      <c r="T155" s="36">
        <v>0.53</v>
      </c>
      <c r="U155" s="36">
        <v>0.52900000000000003</v>
      </c>
      <c r="V155" s="36">
        <v>0.53800000000000003</v>
      </c>
      <c r="W155" s="36">
        <v>0.53800000000000003</v>
      </c>
      <c r="X155" s="36">
        <v>0.53200000000000003</v>
      </c>
      <c r="Y155" s="36">
        <v>0.51500000000000001</v>
      </c>
      <c r="Z155" s="36">
        <v>0.46400000000000002</v>
      </c>
      <c r="AA155" s="36">
        <v>0.437</v>
      </c>
      <c r="AB155" s="36">
        <v>0.39800000000000002</v>
      </c>
      <c r="AC155" s="36">
        <v>0</v>
      </c>
      <c r="AD155" s="36">
        <v>0</v>
      </c>
      <c r="AE155" s="36">
        <v>0</v>
      </c>
      <c r="AF155" s="36">
        <v>0</v>
      </c>
      <c r="AG155" s="36">
        <v>0</v>
      </c>
      <c r="AH155" s="36">
        <v>0</v>
      </c>
      <c r="AI155" s="36">
        <v>0</v>
      </c>
      <c r="AJ155" s="36">
        <v>0</v>
      </c>
      <c r="AK155" s="36">
        <v>0</v>
      </c>
      <c r="AL155" s="37">
        <v>0</v>
      </c>
      <c r="AM155" s="37">
        <v>0</v>
      </c>
      <c r="AN155" s="37">
        <v>0</v>
      </c>
      <c r="AO155" s="37">
        <v>0</v>
      </c>
      <c r="AP155" s="37">
        <v>0</v>
      </c>
      <c r="AQ155" s="37">
        <v>0</v>
      </c>
      <c r="AR155" s="37">
        <v>0</v>
      </c>
      <c r="AS155" s="37">
        <v>0</v>
      </c>
      <c r="AT155" s="37">
        <v>0</v>
      </c>
      <c r="AU155" s="37">
        <v>0</v>
      </c>
      <c r="AV155" s="37">
        <v>0</v>
      </c>
      <c r="AW155" s="37">
        <v>0</v>
      </c>
      <c r="AX155" s="37">
        <v>0</v>
      </c>
      <c r="AY155" s="37">
        <v>0</v>
      </c>
      <c r="AZ155" s="37">
        <v>0</v>
      </c>
      <c r="BA155" s="37">
        <v>0</v>
      </c>
      <c r="BB155" s="37">
        <v>0</v>
      </c>
      <c r="BC155" s="37">
        <v>0</v>
      </c>
      <c r="BD155" s="37">
        <v>0</v>
      </c>
      <c r="BE155" s="37">
        <v>0</v>
      </c>
      <c r="BF155" s="37">
        <v>0</v>
      </c>
      <c r="BG155" s="37">
        <v>0</v>
      </c>
      <c r="BH155" s="37">
        <v>0</v>
      </c>
      <c r="BI155" s="37">
        <v>0</v>
      </c>
      <c r="BJ155" s="37">
        <v>0</v>
      </c>
      <c r="BK155" s="37">
        <v>0</v>
      </c>
    </row>
    <row r="156" spans="1:63" customFormat="1" ht="15" x14ac:dyDescent="0.25">
      <c r="A156" s="5"/>
      <c r="B156" s="24" t="s">
        <v>60</v>
      </c>
      <c r="C156" s="36">
        <v>0.221</v>
      </c>
      <c r="D156" s="36">
        <v>0.186</v>
      </c>
      <c r="E156" s="36">
        <v>0.15</v>
      </c>
      <c r="F156" s="36">
        <v>0.13600000000000001</v>
      </c>
      <c r="G156" s="36">
        <v>0.121</v>
      </c>
      <c r="H156" s="36">
        <v>0.107</v>
      </c>
      <c r="I156" s="36">
        <v>9.2999999999999999E-2</v>
      </c>
      <c r="J156" s="36">
        <v>7.9000000000000001E-2</v>
      </c>
      <c r="K156" s="36">
        <v>6.4000000000000001E-2</v>
      </c>
      <c r="L156" s="36">
        <v>0.05</v>
      </c>
      <c r="M156" s="36">
        <v>0.05</v>
      </c>
      <c r="N156" s="36">
        <v>0.04</v>
      </c>
      <c r="O156" s="36">
        <v>0.04</v>
      </c>
      <c r="P156" s="36">
        <v>0.04</v>
      </c>
      <c r="Q156" s="36">
        <v>0.03</v>
      </c>
      <c r="R156" s="36">
        <v>3.2000000000000001E-2</v>
      </c>
      <c r="S156" s="36">
        <v>3.5000000000000003E-2</v>
      </c>
      <c r="T156" s="36">
        <v>3.6999999999999998E-2</v>
      </c>
      <c r="U156" s="36">
        <v>2.5999999999999999E-2</v>
      </c>
      <c r="V156" s="36">
        <v>1.7000000000000001E-2</v>
      </c>
      <c r="W156" s="36">
        <v>1.7000000000000001E-2</v>
      </c>
      <c r="X156" s="36">
        <v>1.2E-2</v>
      </c>
      <c r="Y156" s="36">
        <v>0.01</v>
      </c>
      <c r="Z156" s="36">
        <v>0.01</v>
      </c>
      <c r="AA156" s="36">
        <v>8.0000000000000002E-3</v>
      </c>
      <c r="AB156" s="36">
        <v>6.0000000000000001E-3</v>
      </c>
      <c r="AC156" s="36">
        <v>6.0000000000000001E-3</v>
      </c>
      <c r="AD156" s="36">
        <v>5.0000000000000001E-3</v>
      </c>
      <c r="AE156" s="36">
        <v>4.0000000000000001E-3</v>
      </c>
      <c r="AF156" s="36">
        <v>4.0000000000000001E-3</v>
      </c>
      <c r="AG156" s="36">
        <v>4.0000000000000001E-3</v>
      </c>
      <c r="AH156" s="36">
        <v>4.0000000000000001E-3</v>
      </c>
      <c r="AI156" s="36">
        <v>2E-3</v>
      </c>
      <c r="AJ156" s="36">
        <v>2E-3</v>
      </c>
      <c r="AK156" s="36">
        <v>2E-3</v>
      </c>
      <c r="AL156" s="37">
        <v>1.6666666666666668E-3</v>
      </c>
      <c r="AM156" s="37">
        <v>1.3333333333333335E-3</v>
      </c>
      <c r="AN156" s="37">
        <v>1.0000000000000002E-3</v>
      </c>
      <c r="AO156" s="37">
        <v>6.6666666666666697E-4</v>
      </c>
      <c r="AP156" s="37">
        <v>3.3333333333333365E-4</v>
      </c>
      <c r="AQ156" s="37">
        <v>0</v>
      </c>
      <c r="AR156" s="37">
        <v>0</v>
      </c>
      <c r="AS156" s="37">
        <v>0</v>
      </c>
      <c r="AT156" s="37">
        <v>0</v>
      </c>
      <c r="AU156" s="37">
        <v>0</v>
      </c>
      <c r="AV156" s="37">
        <v>0</v>
      </c>
      <c r="AW156" s="37">
        <v>0</v>
      </c>
      <c r="AX156" s="37">
        <v>0</v>
      </c>
      <c r="AY156" s="37">
        <v>0</v>
      </c>
      <c r="AZ156" s="37">
        <v>0</v>
      </c>
      <c r="BA156" s="37">
        <v>0</v>
      </c>
      <c r="BB156" s="37">
        <v>0</v>
      </c>
      <c r="BC156" s="37">
        <v>0</v>
      </c>
      <c r="BD156" s="37">
        <v>0</v>
      </c>
      <c r="BE156" s="37">
        <v>0</v>
      </c>
      <c r="BF156" s="37">
        <v>0</v>
      </c>
      <c r="BG156" s="37">
        <v>0</v>
      </c>
      <c r="BH156" s="37">
        <v>0</v>
      </c>
      <c r="BI156" s="37">
        <v>0</v>
      </c>
      <c r="BJ156" s="37">
        <v>0</v>
      </c>
      <c r="BK156" s="37">
        <v>0</v>
      </c>
    </row>
    <row r="157" spans="1:63" customFormat="1" ht="15" x14ac:dyDescent="0.25">
      <c r="A157" s="5"/>
      <c r="B157" s="24" t="s">
        <v>57</v>
      </c>
      <c r="C157" s="36">
        <v>3.9E-2</v>
      </c>
      <c r="D157" s="36">
        <v>4.3999999999999997E-2</v>
      </c>
      <c r="E157" s="36">
        <v>0.05</v>
      </c>
      <c r="F157" s="36">
        <v>4.3999999999999997E-2</v>
      </c>
      <c r="G157" s="36">
        <v>3.9E-2</v>
      </c>
      <c r="H157" s="36">
        <v>3.3000000000000002E-2</v>
      </c>
      <c r="I157" s="36">
        <v>2.7E-2</v>
      </c>
      <c r="J157" s="36">
        <v>2.1000000000000001E-2</v>
      </c>
      <c r="K157" s="36">
        <v>1.6E-2</v>
      </c>
      <c r="L157" s="36">
        <v>0.01</v>
      </c>
      <c r="M157" s="36">
        <v>0.01</v>
      </c>
      <c r="N157" s="36">
        <v>0.01</v>
      </c>
      <c r="O157" s="36">
        <v>0.01</v>
      </c>
      <c r="P157" s="36">
        <v>0.01</v>
      </c>
      <c r="Q157" s="36">
        <v>0.01</v>
      </c>
      <c r="R157" s="36">
        <v>0.02</v>
      </c>
      <c r="S157" s="36">
        <v>3.1E-2</v>
      </c>
      <c r="T157" s="36">
        <v>4.1000000000000002E-2</v>
      </c>
      <c r="U157" s="36">
        <v>3.2000000000000001E-2</v>
      </c>
      <c r="V157" s="36">
        <v>2.3E-2</v>
      </c>
      <c r="W157" s="36">
        <v>2.3E-2</v>
      </c>
      <c r="X157" s="36">
        <v>1.7999999999999999E-2</v>
      </c>
      <c r="Y157" s="36">
        <v>1.4999999999999999E-2</v>
      </c>
      <c r="Z157" s="36">
        <v>1.4E-2</v>
      </c>
      <c r="AA157" s="36">
        <v>1.2999999999999999E-2</v>
      </c>
      <c r="AB157" s="36">
        <v>0.01</v>
      </c>
      <c r="AC157" s="36">
        <v>8.9999999999999993E-3</v>
      </c>
      <c r="AD157" s="36">
        <v>8.0000000000000002E-3</v>
      </c>
      <c r="AE157" s="36">
        <v>8.0000000000000002E-3</v>
      </c>
      <c r="AF157" s="36">
        <v>7.0000000000000001E-3</v>
      </c>
      <c r="AG157" s="36">
        <v>5.0000000000000001E-3</v>
      </c>
      <c r="AH157" s="36">
        <v>6.0000000000000001E-3</v>
      </c>
      <c r="AI157" s="36">
        <v>6.0000000000000001E-3</v>
      </c>
      <c r="AJ157" s="36">
        <v>5.0000000000000001E-3</v>
      </c>
      <c r="AK157" s="36">
        <v>5.0000000000000001E-3</v>
      </c>
      <c r="AL157" s="37">
        <v>4.6666666666666671E-3</v>
      </c>
      <c r="AM157" s="37">
        <v>4.333333333333334E-3</v>
      </c>
      <c r="AN157" s="37">
        <v>4.000000000000001E-3</v>
      </c>
      <c r="AO157" s="37">
        <v>3.6666666666666675E-3</v>
      </c>
      <c r="AP157" s="37">
        <v>3.333333333333334E-3</v>
      </c>
      <c r="AQ157" s="37">
        <v>3.0000000000000001E-3</v>
      </c>
      <c r="AR157" s="37">
        <v>2.7000000000000001E-3</v>
      </c>
      <c r="AS157" s="37">
        <v>2.4000000000000002E-3</v>
      </c>
      <c r="AT157" s="37">
        <v>2.1000000000000003E-3</v>
      </c>
      <c r="AU157" s="37">
        <v>1.8000000000000004E-3</v>
      </c>
      <c r="AV157" s="37">
        <v>1.5000000000000005E-3</v>
      </c>
      <c r="AW157" s="37">
        <v>1.2000000000000005E-3</v>
      </c>
      <c r="AX157" s="37">
        <v>9.0000000000000052E-4</v>
      </c>
      <c r="AY157" s="37">
        <v>6.0000000000000049E-4</v>
      </c>
      <c r="AZ157" s="37">
        <v>3.0000000000000046E-4</v>
      </c>
      <c r="BA157" s="37">
        <v>0</v>
      </c>
      <c r="BB157" s="37">
        <v>0</v>
      </c>
      <c r="BC157" s="37">
        <v>0</v>
      </c>
      <c r="BD157" s="37">
        <v>0</v>
      </c>
      <c r="BE157" s="37">
        <v>0</v>
      </c>
      <c r="BF157" s="37">
        <v>0</v>
      </c>
      <c r="BG157" s="37">
        <v>0</v>
      </c>
      <c r="BH157" s="37">
        <v>0</v>
      </c>
      <c r="BI157" s="37">
        <v>0</v>
      </c>
      <c r="BJ157" s="37">
        <v>0</v>
      </c>
      <c r="BK157" s="37">
        <v>0</v>
      </c>
    </row>
    <row r="158" spans="1:63" customFormat="1" ht="15" x14ac:dyDescent="0.25">
      <c r="A158" s="5"/>
      <c r="B158" s="24" t="s">
        <v>62</v>
      </c>
      <c r="C158" s="36">
        <v>0</v>
      </c>
      <c r="D158" s="36">
        <v>0</v>
      </c>
      <c r="E158" s="36">
        <v>0</v>
      </c>
      <c r="F158" s="36">
        <v>7.0000000000000001E-3</v>
      </c>
      <c r="G158" s="36">
        <v>1.4E-2</v>
      </c>
      <c r="H158" s="36">
        <v>2.1000000000000001E-2</v>
      </c>
      <c r="I158" s="36">
        <v>2.9000000000000001E-2</v>
      </c>
      <c r="J158" s="36">
        <v>3.5999999999999997E-2</v>
      </c>
      <c r="K158" s="36">
        <v>4.2999999999999997E-2</v>
      </c>
      <c r="L158" s="36">
        <v>0.05</v>
      </c>
      <c r="M158" s="36">
        <v>0.05</v>
      </c>
      <c r="N158" s="36">
        <v>0.05</v>
      </c>
      <c r="O158" s="36">
        <v>0.05</v>
      </c>
      <c r="P158" s="36">
        <v>0.05</v>
      </c>
      <c r="Q158" s="36">
        <v>0.05</v>
      </c>
      <c r="R158" s="36">
        <v>3.5000000000000003E-2</v>
      </c>
      <c r="S158" s="36">
        <v>2.1000000000000001E-2</v>
      </c>
      <c r="T158" s="36">
        <v>6.0000000000000001E-3</v>
      </c>
      <c r="U158" s="36">
        <v>5.0000000000000001E-3</v>
      </c>
      <c r="V158" s="36">
        <v>5.0000000000000001E-3</v>
      </c>
      <c r="W158" s="36">
        <v>5.0000000000000001E-3</v>
      </c>
      <c r="X158" s="36">
        <v>5.0000000000000001E-3</v>
      </c>
      <c r="Y158" s="36">
        <v>5.0000000000000001E-3</v>
      </c>
      <c r="Z158" s="36">
        <v>7.0000000000000001E-3</v>
      </c>
      <c r="AA158" s="36">
        <v>6.0000000000000001E-3</v>
      </c>
      <c r="AB158" s="36">
        <v>6.0000000000000001E-3</v>
      </c>
      <c r="AC158" s="36">
        <v>5.0000000000000001E-3</v>
      </c>
      <c r="AD158" s="36">
        <v>6.0000000000000001E-3</v>
      </c>
      <c r="AE158" s="36">
        <v>7.0000000000000001E-3</v>
      </c>
      <c r="AF158" s="36">
        <v>8.9999999999999993E-3</v>
      </c>
      <c r="AG158" s="36">
        <v>5.0000000000000001E-3</v>
      </c>
      <c r="AH158" s="36">
        <v>5.0000000000000001E-3</v>
      </c>
      <c r="AI158" s="36">
        <v>4.0000000000000001E-3</v>
      </c>
      <c r="AJ158" s="36">
        <v>4.0000000000000001E-3</v>
      </c>
      <c r="AK158" s="36">
        <v>4.0000000000000001E-3</v>
      </c>
      <c r="AL158" s="37">
        <v>3.6666666666666666E-3</v>
      </c>
      <c r="AM158" s="37">
        <v>3.3333333333333331E-3</v>
      </c>
      <c r="AN158" s="37">
        <v>2.9999999999999996E-3</v>
      </c>
      <c r="AO158" s="37">
        <v>2.6666666666666661E-3</v>
      </c>
      <c r="AP158" s="37">
        <v>2.3333333333333327E-3</v>
      </c>
      <c r="AQ158" s="37">
        <v>2E-3</v>
      </c>
      <c r="AR158" s="37">
        <v>1.8E-3</v>
      </c>
      <c r="AS158" s="37">
        <v>1.5999999999999999E-3</v>
      </c>
      <c r="AT158" s="37">
        <v>1.3999999999999998E-3</v>
      </c>
      <c r="AU158" s="37">
        <v>1.1999999999999997E-3</v>
      </c>
      <c r="AV158" s="37">
        <v>9.9999999999999959E-4</v>
      </c>
      <c r="AW158" s="37">
        <v>7.999999999999996E-4</v>
      </c>
      <c r="AX158" s="37">
        <v>5.9999999999999962E-4</v>
      </c>
      <c r="AY158" s="37">
        <v>3.9999999999999964E-4</v>
      </c>
      <c r="AZ158" s="37">
        <v>1.9999999999999963E-4</v>
      </c>
      <c r="BA158" s="37">
        <v>0</v>
      </c>
      <c r="BB158" s="37">
        <v>0</v>
      </c>
      <c r="BC158" s="37">
        <v>0</v>
      </c>
      <c r="BD158" s="37">
        <v>0</v>
      </c>
      <c r="BE158" s="37">
        <v>0</v>
      </c>
      <c r="BF158" s="37">
        <v>0</v>
      </c>
      <c r="BG158" s="37">
        <v>0</v>
      </c>
      <c r="BH158" s="37">
        <v>0</v>
      </c>
      <c r="BI158" s="37">
        <v>0</v>
      </c>
      <c r="BJ158" s="37">
        <v>0</v>
      </c>
      <c r="BK158" s="37">
        <v>0</v>
      </c>
    </row>
    <row r="159" spans="1:63" customFormat="1" ht="15" x14ac:dyDescent="0.25">
      <c r="A159" s="23"/>
      <c r="B159" s="24" t="s">
        <v>63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0.03</v>
      </c>
      <c r="S159" s="36">
        <v>3.9E-2</v>
      </c>
      <c r="T159" s="36">
        <v>4.9000000000000002E-2</v>
      </c>
      <c r="U159" s="36">
        <v>6.0999999999999999E-2</v>
      </c>
      <c r="V159" s="36">
        <v>6.8000000000000005E-2</v>
      </c>
      <c r="W159" s="36">
        <v>6.8000000000000005E-2</v>
      </c>
      <c r="X159" s="36">
        <v>8.2000000000000003E-2</v>
      </c>
      <c r="Y159" s="36">
        <v>9.8000000000000004E-2</v>
      </c>
      <c r="Z159" s="36">
        <v>0.129</v>
      </c>
      <c r="AA159" s="36">
        <v>0.14799999999999999</v>
      </c>
      <c r="AB159" s="36">
        <v>0.187</v>
      </c>
      <c r="AC159" s="36">
        <v>0.57100000000000006</v>
      </c>
      <c r="AD159" s="36">
        <v>0.497</v>
      </c>
      <c r="AE159" s="36">
        <v>0.49199999999999999</v>
      </c>
      <c r="AF159" s="36">
        <v>0.49099999999999999</v>
      </c>
      <c r="AG159" s="36">
        <v>0.48899999999999999</v>
      </c>
      <c r="AH159" s="36">
        <v>0.496</v>
      </c>
      <c r="AI159" s="36">
        <v>0.497</v>
      </c>
      <c r="AJ159" s="36">
        <v>0.503</v>
      </c>
      <c r="AK159" s="36">
        <v>0.5</v>
      </c>
      <c r="AL159" s="37">
        <v>0.48333333333333334</v>
      </c>
      <c r="AM159" s="37">
        <v>0.46666666666666667</v>
      </c>
      <c r="AN159" s="37">
        <v>0.45</v>
      </c>
      <c r="AO159" s="37">
        <v>0.43333333333333335</v>
      </c>
      <c r="AP159" s="37">
        <v>0.41666666666666669</v>
      </c>
      <c r="AQ159" s="37">
        <v>0.4</v>
      </c>
      <c r="AR159" s="37">
        <v>0.38500000000000001</v>
      </c>
      <c r="AS159" s="37">
        <v>0.37</v>
      </c>
      <c r="AT159" s="37">
        <v>0.35499999999999998</v>
      </c>
      <c r="AU159" s="37">
        <v>0.33999999999999997</v>
      </c>
      <c r="AV159" s="37">
        <v>0.32499999999999996</v>
      </c>
      <c r="AW159" s="37">
        <v>0.30999999999999994</v>
      </c>
      <c r="AX159" s="37">
        <v>0.29499999999999993</v>
      </c>
      <c r="AY159" s="37">
        <v>0.27999999999999992</v>
      </c>
      <c r="AZ159" s="37">
        <v>0.2649999999999999</v>
      </c>
      <c r="BA159" s="37">
        <v>0.25</v>
      </c>
      <c r="BB159" s="37">
        <v>0.245</v>
      </c>
      <c r="BC159" s="37">
        <v>0.24</v>
      </c>
      <c r="BD159" s="37">
        <v>0.23499999999999999</v>
      </c>
      <c r="BE159" s="37">
        <v>0.22999999999999998</v>
      </c>
      <c r="BF159" s="37">
        <v>0.22499999999999998</v>
      </c>
      <c r="BG159" s="37">
        <v>0.21999999999999997</v>
      </c>
      <c r="BH159" s="37">
        <v>0.21499999999999997</v>
      </c>
      <c r="BI159" s="37">
        <v>0.20999999999999996</v>
      </c>
      <c r="BJ159" s="37">
        <v>0.20499999999999996</v>
      </c>
      <c r="BK159" s="37">
        <v>0.2</v>
      </c>
    </row>
    <row r="160" spans="1:63" customFormat="1" ht="15" x14ac:dyDescent="0.25">
      <c r="A160" s="5"/>
      <c r="B160" s="24" t="s">
        <v>151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0.29099999999999998</v>
      </c>
      <c r="S160" s="36">
        <v>0.28399999999999997</v>
      </c>
      <c r="T160" s="36">
        <v>0.27800000000000002</v>
      </c>
      <c r="U160" s="36">
        <v>0.27700000000000002</v>
      </c>
      <c r="V160" s="36">
        <v>0.27300000000000002</v>
      </c>
      <c r="W160" s="36">
        <v>0.27300000000000002</v>
      </c>
      <c r="X160" s="36">
        <v>0.27600000000000002</v>
      </c>
      <c r="Y160" s="36">
        <v>0.27800000000000002</v>
      </c>
      <c r="Z160" s="36">
        <v>0.29599999999999999</v>
      </c>
      <c r="AA160" s="36">
        <v>0.30199999999999999</v>
      </c>
      <c r="AB160" s="36">
        <v>0.30499999999999999</v>
      </c>
      <c r="AC160" s="36">
        <v>0.316</v>
      </c>
      <c r="AD160" s="36">
        <v>0.38300000000000001</v>
      </c>
      <c r="AE160" s="36">
        <v>0.38300000000000001</v>
      </c>
      <c r="AF160" s="36">
        <v>0.38300000000000001</v>
      </c>
      <c r="AG160" s="36">
        <v>0.39</v>
      </c>
      <c r="AH160" s="36">
        <v>0.38400000000000001</v>
      </c>
      <c r="AI160" s="36">
        <v>0.378</v>
      </c>
      <c r="AJ160" s="36">
        <v>0.38100000000000001</v>
      </c>
      <c r="AK160" s="36">
        <v>0.38900000000000001</v>
      </c>
      <c r="AL160" s="37">
        <v>0.40833333333333333</v>
      </c>
      <c r="AM160" s="37">
        <v>0.42766666666666664</v>
      </c>
      <c r="AN160" s="37">
        <v>0.44699999999999995</v>
      </c>
      <c r="AO160" s="37">
        <v>0.46633333333333327</v>
      </c>
      <c r="AP160" s="37">
        <v>0.48566666666666658</v>
      </c>
      <c r="AQ160" s="37">
        <v>0.505</v>
      </c>
      <c r="AR160" s="37">
        <v>0.52149999999999996</v>
      </c>
      <c r="AS160" s="37">
        <v>0.53799999999999992</v>
      </c>
      <c r="AT160" s="37">
        <v>0.55449999999999988</v>
      </c>
      <c r="AU160" s="37">
        <v>0.57099999999999984</v>
      </c>
      <c r="AV160" s="37">
        <v>0.5874999999999998</v>
      </c>
      <c r="AW160" s="37">
        <v>0.60399999999999976</v>
      </c>
      <c r="AX160" s="37">
        <v>0.62049999999999972</v>
      </c>
      <c r="AY160" s="37">
        <v>0.63699999999999968</v>
      </c>
      <c r="AZ160" s="37">
        <v>0.65349999999999964</v>
      </c>
      <c r="BA160" s="37">
        <v>0.67</v>
      </c>
      <c r="BB160" s="37">
        <v>0.67700000000000005</v>
      </c>
      <c r="BC160" s="37">
        <v>0.68400000000000005</v>
      </c>
      <c r="BD160" s="37">
        <v>0.69100000000000006</v>
      </c>
      <c r="BE160" s="37">
        <v>0.69800000000000006</v>
      </c>
      <c r="BF160" s="37">
        <v>0.70500000000000007</v>
      </c>
      <c r="BG160" s="37">
        <v>0.71200000000000008</v>
      </c>
      <c r="BH160" s="37">
        <v>0.71900000000000008</v>
      </c>
      <c r="BI160" s="37">
        <v>0.72600000000000009</v>
      </c>
      <c r="BJ160" s="37">
        <v>0.7330000000000001</v>
      </c>
      <c r="BK160" s="37">
        <v>0.74</v>
      </c>
    </row>
    <row r="161" spans="1:63" customFormat="1" ht="15" x14ac:dyDescent="0.25">
      <c r="B161" s="15" t="s">
        <v>150</v>
      </c>
      <c r="C161" s="34">
        <v>0.22900000000000001</v>
      </c>
      <c r="D161" s="34">
        <v>0.214</v>
      </c>
      <c r="E161" s="34">
        <v>0.2</v>
      </c>
      <c r="F161" s="34">
        <v>0.21299999999999999</v>
      </c>
      <c r="G161" s="34">
        <v>0.22600000000000001</v>
      </c>
      <c r="H161" s="34">
        <v>0.23899999999999999</v>
      </c>
      <c r="I161" s="34">
        <v>0.251</v>
      </c>
      <c r="J161" s="34">
        <v>0.26400000000000001</v>
      </c>
      <c r="K161" s="34">
        <v>0.27700000000000002</v>
      </c>
      <c r="L161" s="34">
        <v>0.28999999999999998</v>
      </c>
      <c r="M161" s="34">
        <v>0.31</v>
      </c>
      <c r="N161" s="34">
        <v>0.33</v>
      </c>
      <c r="O161" s="34">
        <v>0.34</v>
      </c>
      <c r="P161" s="34">
        <v>0.35</v>
      </c>
      <c r="Q161" s="34">
        <v>0.38</v>
      </c>
      <c r="R161" s="34">
        <v>6.2E-2</v>
      </c>
      <c r="S161" s="34">
        <v>0.06</v>
      </c>
      <c r="T161" s="34">
        <v>5.8999999999999997E-2</v>
      </c>
      <c r="U161" s="34">
        <v>7.0000000000000007E-2</v>
      </c>
      <c r="V161" s="34">
        <v>7.5999999999999998E-2</v>
      </c>
      <c r="W161" s="34">
        <v>7.5999999999999998E-2</v>
      </c>
      <c r="X161" s="34">
        <v>7.4999999999999997E-2</v>
      </c>
      <c r="Y161" s="34">
        <v>7.9000000000000001E-2</v>
      </c>
      <c r="Z161" s="34">
        <v>0.08</v>
      </c>
      <c r="AA161" s="34">
        <v>8.5999999999999993E-2</v>
      </c>
      <c r="AB161" s="34">
        <v>8.7999999999999995E-2</v>
      </c>
      <c r="AC161" s="34">
        <v>9.2999999999999999E-2</v>
      </c>
      <c r="AD161" s="34">
        <v>0.10100000000000001</v>
      </c>
      <c r="AE161" s="34">
        <v>0.106</v>
      </c>
      <c r="AF161" s="34">
        <v>0.106</v>
      </c>
      <c r="AG161" s="34">
        <v>0.107</v>
      </c>
      <c r="AH161" s="34">
        <v>0.105</v>
      </c>
      <c r="AI161" s="34">
        <v>0.113</v>
      </c>
      <c r="AJ161" s="34">
        <v>0.105</v>
      </c>
      <c r="AK161" s="34">
        <v>0.1</v>
      </c>
      <c r="AL161" s="38">
        <v>9.8333333333333342E-2</v>
      </c>
      <c r="AM161" s="38">
        <v>9.6666666666666679E-2</v>
      </c>
      <c r="AN161" s="38">
        <v>9.5000000000000015E-2</v>
      </c>
      <c r="AO161" s="38">
        <v>9.3333333333333351E-2</v>
      </c>
      <c r="AP161" s="38">
        <v>9.1666666666666688E-2</v>
      </c>
      <c r="AQ161" s="38">
        <v>0.09</v>
      </c>
      <c r="AR161" s="38">
        <v>8.8999999999999996E-2</v>
      </c>
      <c r="AS161" s="38">
        <v>8.7999999999999995E-2</v>
      </c>
      <c r="AT161" s="38">
        <v>8.6999999999999994E-2</v>
      </c>
      <c r="AU161" s="38">
        <v>8.5999999999999993E-2</v>
      </c>
      <c r="AV161" s="38">
        <v>8.4999999999999992E-2</v>
      </c>
      <c r="AW161" s="38">
        <v>8.3999999999999991E-2</v>
      </c>
      <c r="AX161" s="38">
        <v>8.299999999999999E-2</v>
      </c>
      <c r="AY161" s="38">
        <v>8.199999999999999E-2</v>
      </c>
      <c r="AZ161" s="38">
        <v>8.0999999999999989E-2</v>
      </c>
      <c r="BA161" s="38">
        <v>0.08</v>
      </c>
      <c r="BB161" s="38">
        <v>7.8E-2</v>
      </c>
      <c r="BC161" s="38">
        <v>7.5999999999999998E-2</v>
      </c>
      <c r="BD161" s="38">
        <v>7.3999999999999996E-2</v>
      </c>
      <c r="BE161" s="38">
        <v>7.1999999999999995E-2</v>
      </c>
      <c r="BF161" s="38">
        <v>6.9999999999999993E-2</v>
      </c>
      <c r="BG161" s="38">
        <v>6.7999999999999991E-2</v>
      </c>
      <c r="BH161" s="38">
        <v>6.5999999999999989E-2</v>
      </c>
      <c r="BI161" s="38">
        <v>6.3999999999999987E-2</v>
      </c>
      <c r="BJ161" s="38">
        <v>6.1999999999999986E-2</v>
      </c>
      <c r="BK161" s="38">
        <v>0.06</v>
      </c>
    </row>
    <row r="162" spans="1:63" customFormat="1" ht="15" x14ac:dyDescent="0.25">
      <c r="A162" s="51"/>
      <c r="B162" t="s">
        <v>200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  <c r="I162" s="108">
        <v>0</v>
      </c>
      <c r="J162" s="108">
        <v>0</v>
      </c>
      <c r="K162" s="108">
        <v>0</v>
      </c>
      <c r="L162" s="108">
        <v>0</v>
      </c>
      <c r="M162" s="108">
        <v>0</v>
      </c>
      <c r="N162" s="108">
        <v>0</v>
      </c>
      <c r="O162" s="108">
        <v>0</v>
      </c>
      <c r="P162" s="108">
        <v>0</v>
      </c>
      <c r="Q162" s="108">
        <v>0</v>
      </c>
      <c r="R162" s="108">
        <v>0</v>
      </c>
      <c r="S162" s="108">
        <v>0</v>
      </c>
      <c r="T162" s="108">
        <v>0</v>
      </c>
      <c r="U162" s="108">
        <v>0</v>
      </c>
      <c r="V162" s="108">
        <v>0</v>
      </c>
      <c r="W162" s="108">
        <v>0</v>
      </c>
      <c r="X162" s="108">
        <v>0</v>
      </c>
      <c r="Y162" s="108">
        <v>0</v>
      </c>
      <c r="Z162" s="108">
        <v>0</v>
      </c>
      <c r="AA162" s="108">
        <v>0</v>
      </c>
      <c r="AB162" s="108">
        <v>0</v>
      </c>
      <c r="AC162" s="108">
        <v>0</v>
      </c>
      <c r="AD162" s="108">
        <v>0</v>
      </c>
      <c r="AE162" s="108">
        <v>0</v>
      </c>
      <c r="AF162" s="108">
        <v>0.93400000000000005</v>
      </c>
      <c r="AG162" s="108">
        <v>0.42199999999999999</v>
      </c>
      <c r="AH162" s="108">
        <v>0.36799999999999999</v>
      </c>
      <c r="AI162" s="108">
        <v>0.33200000000000002</v>
      </c>
      <c r="AJ162" s="108">
        <v>0.28899999999999998</v>
      </c>
      <c r="AK162" s="108">
        <v>0.249</v>
      </c>
      <c r="AL162" s="37">
        <v>0.249</v>
      </c>
      <c r="AM162" s="37">
        <v>0.249</v>
      </c>
      <c r="AN162" s="37">
        <v>0.249</v>
      </c>
      <c r="AO162" s="37">
        <v>0.249</v>
      </c>
      <c r="AP162" s="37">
        <v>0.249</v>
      </c>
      <c r="AQ162" s="37">
        <v>0.249</v>
      </c>
      <c r="AR162" s="37">
        <v>0.249</v>
      </c>
      <c r="AS162" s="37">
        <v>0.249</v>
      </c>
      <c r="AT162" s="37">
        <v>0.249</v>
      </c>
      <c r="AU162" s="37">
        <v>0.249</v>
      </c>
      <c r="AV162" s="37">
        <v>0.249</v>
      </c>
      <c r="AW162" s="37">
        <v>0.249</v>
      </c>
      <c r="AX162" s="37">
        <v>0.249</v>
      </c>
      <c r="AY162" s="37">
        <v>0.249</v>
      </c>
      <c r="AZ162" s="37">
        <v>0.249</v>
      </c>
      <c r="BA162" s="37">
        <v>0.249</v>
      </c>
      <c r="BB162" s="37">
        <v>0.249</v>
      </c>
      <c r="BC162" s="37">
        <v>0.249</v>
      </c>
      <c r="BD162" s="37">
        <v>0.249</v>
      </c>
      <c r="BE162" s="37">
        <v>0.249</v>
      </c>
      <c r="BF162" s="37">
        <v>0.249</v>
      </c>
      <c r="BG162" s="37">
        <v>0.249</v>
      </c>
      <c r="BH162" s="37">
        <v>0.249</v>
      </c>
      <c r="BI162" s="37">
        <v>0.249</v>
      </c>
      <c r="BJ162" s="37">
        <v>0.249</v>
      </c>
      <c r="BK162" s="37">
        <v>0.249</v>
      </c>
    </row>
    <row r="163" spans="1:63" customFormat="1" ht="15" x14ac:dyDescent="0.25">
      <c r="B163" t="s">
        <v>201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0</v>
      </c>
      <c r="W163" s="36">
        <v>0</v>
      </c>
      <c r="X163" s="36">
        <v>0</v>
      </c>
      <c r="Y163" s="36">
        <v>0</v>
      </c>
      <c r="Z163" s="36">
        <v>0</v>
      </c>
      <c r="AA163" s="36">
        <v>0</v>
      </c>
      <c r="AB163" s="36">
        <v>0</v>
      </c>
      <c r="AC163" s="36">
        <v>0</v>
      </c>
      <c r="AD163" s="36">
        <v>0</v>
      </c>
      <c r="AE163" s="36">
        <v>0</v>
      </c>
      <c r="AF163" s="36">
        <v>0</v>
      </c>
      <c r="AG163" s="36">
        <v>0.51600000000000001</v>
      </c>
      <c r="AH163" s="36">
        <v>0.57099999999999995</v>
      </c>
      <c r="AI163" s="36">
        <v>0.60499999999999998</v>
      </c>
      <c r="AJ163" s="36">
        <v>0.65900000000000003</v>
      </c>
      <c r="AK163" s="36">
        <v>0.68500000000000005</v>
      </c>
      <c r="AL163" s="37">
        <v>0.68500000000000005</v>
      </c>
      <c r="AM163" s="37">
        <v>0.68500000000000005</v>
      </c>
      <c r="AN163" s="37">
        <v>0.68500000000000005</v>
      </c>
      <c r="AO163" s="37">
        <v>0.68500000000000005</v>
      </c>
      <c r="AP163" s="37">
        <v>0.68500000000000005</v>
      </c>
      <c r="AQ163" s="37">
        <v>0.68500000000000005</v>
      </c>
      <c r="AR163" s="37">
        <v>0.68500000000000005</v>
      </c>
      <c r="AS163" s="37">
        <v>0.68500000000000005</v>
      </c>
      <c r="AT163" s="37">
        <v>0.68500000000000005</v>
      </c>
      <c r="AU163" s="37">
        <v>0.68500000000000005</v>
      </c>
      <c r="AV163" s="37">
        <v>0.68500000000000005</v>
      </c>
      <c r="AW163" s="37">
        <v>0.68500000000000005</v>
      </c>
      <c r="AX163" s="37">
        <v>0.68500000000000005</v>
      </c>
      <c r="AY163" s="37">
        <v>0.68500000000000005</v>
      </c>
      <c r="AZ163" s="37">
        <v>0.68500000000000005</v>
      </c>
      <c r="BA163" s="37">
        <v>0.68500000000000005</v>
      </c>
      <c r="BB163" s="37">
        <v>0.68500000000000005</v>
      </c>
      <c r="BC163" s="37">
        <v>0.68500000000000005</v>
      </c>
      <c r="BD163" s="37">
        <v>0.68500000000000005</v>
      </c>
      <c r="BE163" s="37">
        <v>0.68500000000000005</v>
      </c>
      <c r="BF163" s="37">
        <v>0.68500000000000005</v>
      </c>
      <c r="BG163" s="37">
        <v>0.68500000000000005</v>
      </c>
      <c r="BH163" s="37">
        <v>0.68500000000000005</v>
      </c>
      <c r="BI163" s="37">
        <v>0.68500000000000005</v>
      </c>
      <c r="BJ163" s="37">
        <v>0.68500000000000005</v>
      </c>
      <c r="BK163" s="37">
        <v>0.68500000000000005</v>
      </c>
    </row>
    <row r="164" spans="1:63" customFormat="1" ht="15" x14ac:dyDescent="0.25">
      <c r="A164" s="2"/>
      <c r="B164" s="2" t="s">
        <v>202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0</v>
      </c>
      <c r="AB164" s="34">
        <v>0</v>
      </c>
      <c r="AC164" s="34">
        <v>0</v>
      </c>
      <c r="AD164" s="34">
        <v>0</v>
      </c>
      <c r="AE164" s="34">
        <v>0</v>
      </c>
      <c r="AF164" s="34">
        <v>6.6000000000000003E-2</v>
      </c>
      <c r="AG164" s="34">
        <v>6.2E-2</v>
      </c>
      <c r="AH164" s="34">
        <v>6.0999999999999999E-2</v>
      </c>
      <c r="AI164" s="34">
        <v>6.3E-2</v>
      </c>
      <c r="AJ164" s="34">
        <v>5.1999999999999998E-2</v>
      </c>
      <c r="AK164" s="34">
        <v>6.6000000000000003E-2</v>
      </c>
      <c r="AL164" s="38">
        <v>6.6000000000000003E-2</v>
      </c>
      <c r="AM164" s="38">
        <v>6.6000000000000003E-2</v>
      </c>
      <c r="AN164" s="38">
        <v>6.6000000000000003E-2</v>
      </c>
      <c r="AO164" s="38">
        <v>6.6000000000000003E-2</v>
      </c>
      <c r="AP164" s="38">
        <v>6.6000000000000003E-2</v>
      </c>
      <c r="AQ164" s="38">
        <v>6.6000000000000003E-2</v>
      </c>
      <c r="AR164" s="38">
        <v>6.6000000000000003E-2</v>
      </c>
      <c r="AS164" s="38">
        <v>6.6000000000000003E-2</v>
      </c>
      <c r="AT164" s="38">
        <v>6.6000000000000003E-2</v>
      </c>
      <c r="AU164" s="38">
        <v>6.6000000000000003E-2</v>
      </c>
      <c r="AV164" s="38">
        <v>6.6000000000000003E-2</v>
      </c>
      <c r="AW164" s="38">
        <v>6.6000000000000003E-2</v>
      </c>
      <c r="AX164" s="38">
        <v>6.6000000000000003E-2</v>
      </c>
      <c r="AY164" s="38">
        <v>6.6000000000000003E-2</v>
      </c>
      <c r="AZ164" s="38">
        <v>6.6000000000000003E-2</v>
      </c>
      <c r="BA164" s="38">
        <v>6.6000000000000003E-2</v>
      </c>
      <c r="BB164" s="38">
        <v>6.6000000000000003E-2</v>
      </c>
      <c r="BC164" s="38">
        <v>6.6000000000000003E-2</v>
      </c>
      <c r="BD164" s="38">
        <v>6.6000000000000003E-2</v>
      </c>
      <c r="BE164" s="38">
        <v>6.6000000000000003E-2</v>
      </c>
      <c r="BF164" s="38">
        <v>6.6000000000000003E-2</v>
      </c>
      <c r="BG164" s="38">
        <v>6.6000000000000003E-2</v>
      </c>
      <c r="BH164" s="38">
        <v>6.6000000000000003E-2</v>
      </c>
      <c r="BI164" s="38">
        <v>6.6000000000000003E-2</v>
      </c>
      <c r="BJ164" s="38">
        <v>6.6000000000000003E-2</v>
      </c>
      <c r="BK164" s="38">
        <v>6.6000000000000003E-2</v>
      </c>
    </row>
    <row r="165" spans="1:63" customFormat="1" ht="15" x14ac:dyDescent="0.25">
      <c r="A165" s="5" t="s">
        <v>9</v>
      </c>
      <c r="B165" s="5" t="s">
        <v>66</v>
      </c>
      <c r="C165" s="36">
        <v>0.183</v>
      </c>
      <c r="D165" s="36">
        <v>0.2</v>
      </c>
      <c r="E165" s="36">
        <v>0.2</v>
      </c>
      <c r="F165" s="36">
        <v>0.217</v>
      </c>
      <c r="G165" s="36">
        <v>0.23300000000000001</v>
      </c>
      <c r="H165" s="36">
        <v>0.25</v>
      </c>
      <c r="I165" s="36">
        <v>0.26200000000000001</v>
      </c>
      <c r="J165" s="36">
        <v>0.27500000000000002</v>
      </c>
      <c r="K165" s="36">
        <v>0.28699999999999998</v>
      </c>
      <c r="L165" s="36">
        <v>0.3</v>
      </c>
      <c r="M165" s="36">
        <v>0.42</v>
      </c>
      <c r="N165" s="36">
        <v>0.5</v>
      </c>
      <c r="O165" s="36">
        <v>0.55000000000000004</v>
      </c>
      <c r="P165" s="36">
        <v>0.6</v>
      </c>
      <c r="Q165" s="36">
        <v>0.65</v>
      </c>
      <c r="R165" s="36">
        <v>0.72699999999999998</v>
      </c>
      <c r="S165" s="36">
        <v>0.80500000000000005</v>
      </c>
      <c r="T165" s="36">
        <v>0.88200000000000001</v>
      </c>
      <c r="U165" s="36">
        <v>0.92200000000000004</v>
      </c>
      <c r="V165" s="36">
        <v>0.94799999999999995</v>
      </c>
      <c r="W165" s="36">
        <v>0.97299999999999998</v>
      </c>
      <c r="X165" s="36">
        <v>0.96499999999999997</v>
      </c>
      <c r="Y165" s="36">
        <v>0.97199999999999998</v>
      </c>
      <c r="Z165" s="36">
        <v>0.97899999999999998</v>
      </c>
      <c r="AA165" s="36">
        <v>0.97399999999999998</v>
      </c>
      <c r="AB165" s="36">
        <v>0.97799999999999998</v>
      </c>
      <c r="AC165" s="36">
        <v>0.98099999999999998</v>
      </c>
      <c r="AD165" s="36">
        <v>0.98</v>
      </c>
      <c r="AE165" s="36">
        <v>0.98199999999999998</v>
      </c>
      <c r="AF165" s="36">
        <v>0.98699999999999999</v>
      </c>
      <c r="AG165" s="36">
        <v>0.98499999999999999</v>
      </c>
      <c r="AH165" s="36">
        <v>0.98599999999999999</v>
      </c>
      <c r="AI165" s="36">
        <v>0.98599999999999999</v>
      </c>
      <c r="AJ165" s="36">
        <v>0.28599999999999998</v>
      </c>
      <c r="AK165" s="36">
        <v>0.59099999999999997</v>
      </c>
      <c r="AL165" s="37">
        <v>0.65916666666666668</v>
      </c>
      <c r="AM165" s="37">
        <v>0.72733333333333339</v>
      </c>
      <c r="AN165" s="37">
        <v>0.7955000000000001</v>
      </c>
      <c r="AO165" s="37">
        <v>0.8636666666666668</v>
      </c>
      <c r="AP165" s="37">
        <v>0.93183333333333351</v>
      </c>
      <c r="AQ165" s="37">
        <v>1</v>
      </c>
      <c r="AR165" s="37">
        <v>1</v>
      </c>
      <c r="AS165" s="37">
        <v>1</v>
      </c>
      <c r="AT165" s="37">
        <v>1</v>
      </c>
      <c r="AU165" s="37">
        <v>1</v>
      </c>
      <c r="AV165" s="37">
        <v>1</v>
      </c>
      <c r="AW165" s="37">
        <v>1</v>
      </c>
      <c r="AX165" s="37">
        <v>1</v>
      </c>
      <c r="AY165" s="37">
        <v>1</v>
      </c>
      <c r="AZ165" s="37">
        <v>1</v>
      </c>
      <c r="BA165" s="37">
        <v>1</v>
      </c>
      <c r="BB165" s="37">
        <v>1</v>
      </c>
      <c r="BC165" s="37">
        <v>1</v>
      </c>
      <c r="BD165" s="37">
        <v>1</v>
      </c>
      <c r="BE165" s="37">
        <v>1</v>
      </c>
      <c r="BF165" s="37">
        <v>1</v>
      </c>
      <c r="BG165" s="37">
        <v>1</v>
      </c>
      <c r="BH165" s="37">
        <v>1</v>
      </c>
      <c r="BI165" s="37">
        <v>1</v>
      </c>
      <c r="BJ165" s="37">
        <v>1</v>
      </c>
      <c r="BK165" s="37">
        <v>1</v>
      </c>
    </row>
    <row r="166" spans="1:63" customFormat="1" ht="15" x14ac:dyDescent="0.25">
      <c r="A166" s="15"/>
      <c r="B166" s="15" t="s">
        <v>67</v>
      </c>
      <c r="C166" s="34">
        <v>0.81699999999999995</v>
      </c>
      <c r="D166" s="34">
        <v>0.8</v>
      </c>
      <c r="E166" s="34">
        <v>0.8</v>
      </c>
      <c r="F166" s="34">
        <v>0.78300000000000003</v>
      </c>
      <c r="G166" s="34">
        <v>0.76700000000000002</v>
      </c>
      <c r="H166" s="34">
        <v>0.75</v>
      </c>
      <c r="I166" s="34">
        <v>0.73799999999999999</v>
      </c>
      <c r="J166" s="34">
        <v>0.72499999999999998</v>
      </c>
      <c r="K166" s="34">
        <v>0.71299999999999997</v>
      </c>
      <c r="L166" s="34">
        <v>0.7</v>
      </c>
      <c r="M166" s="34">
        <v>0.57999999999999996</v>
      </c>
      <c r="N166" s="34">
        <v>0.5</v>
      </c>
      <c r="O166" s="34">
        <v>0.45</v>
      </c>
      <c r="P166" s="34">
        <v>0.4</v>
      </c>
      <c r="Q166" s="34">
        <v>0.35</v>
      </c>
      <c r="R166" s="34">
        <v>0.27299999999999996</v>
      </c>
      <c r="S166" s="34">
        <v>0.19499999999999995</v>
      </c>
      <c r="T166" s="34">
        <v>0.11799999999999999</v>
      </c>
      <c r="U166" s="34">
        <v>7.8E-2</v>
      </c>
      <c r="V166" s="34">
        <v>5.2000000000000005E-2</v>
      </c>
      <c r="W166" s="34">
        <v>2.7E-2</v>
      </c>
      <c r="X166" s="34">
        <v>3.5000000000000003E-2</v>
      </c>
      <c r="Y166" s="34">
        <v>2.8000000000000001E-2</v>
      </c>
      <c r="Z166" s="34">
        <v>2.1000000000000001E-2</v>
      </c>
      <c r="AA166" s="34">
        <v>2.5999999999999999E-2</v>
      </c>
      <c r="AB166" s="34">
        <v>2.1999999999999999E-2</v>
      </c>
      <c r="AC166" s="34">
        <v>1.9E-2</v>
      </c>
      <c r="AD166" s="34">
        <v>0.02</v>
      </c>
      <c r="AE166" s="34">
        <v>1.7999999999999999E-2</v>
      </c>
      <c r="AF166" s="34">
        <v>1.2999999999999999E-2</v>
      </c>
      <c r="AG166" s="34">
        <v>1.4999999999999999E-2</v>
      </c>
      <c r="AH166" s="34">
        <v>1.4E-2</v>
      </c>
      <c r="AI166" s="34">
        <v>1.4E-2</v>
      </c>
      <c r="AJ166" s="34">
        <v>0.71399999999999997</v>
      </c>
      <c r="AK166" s="34">
        <v>0.40899999999999997</v>
      </c>
      <c r="AL166" s="37">
        <v>0.34083333333333332</v>
      </c>
      <c r="AM166" s="37">
        <v>0.27266666666666667</v>
      </c>
      <c r="AN166" s="37">
        <v>0.20450000000000002</v>
      </c>
      <c r="AO166" s="37">
        <v>0.13633333333333336</v>
      </c>
      <c r="AP166" s="37">
        <v>6.8166666666666695E-2</v>
      </c>
      <c r="AQ166" s="37">
        <v>0</v>
      </c>
      <c r="AR166" s="37">
        <v>0</v>
      </c>
      <c r="AS166" s="37">
        <v>0</v>
      </c>
      <c r="AT166" s="37">
        <v>0</v>
      </c>
      <c r="AU166" s="37">
        <v>0</v>
      </c>
      <c r="AV166" s="37">
        <v>0</v>
      </c>
      <c r="AW166" s="37">
        <v>0</v>
      </c>
      <c r="AX166" s="37">
        <v>0</v>
      </c>
      <c r="AY166" s="37">
        <v>0</v>
      </c>
      <c r="AZ166" s="37">
        <v>0</v>
      </c>
      <c r="BA166" s="37">
        <v>0</v>
      </c>
      <c r="BB166" s="37">
        <v>0</v>
      </c>
      <c r="BC166" s="37">
        <v>0</v>
      </c>
      <c r="BD166" s="37">
        <v>0</v>
      </c>
      <c r="BE166" s="37">
        <v>0</v>
      </c>
      <c r="BF166" s="37">
        <v>0</v>
      </c>
      <c r="BG166" s="37">
        <v>0</v>
      </c>
      <c r="BH166" s="37">
        <v>0</v>
      </c>
      <c r="BI166" s="37">
        <v>0</v>
      </c>
      <c r="BJ166" s="37">
        <v>0</v>
      </c>
      <c r="BK166" s="37">
        <v>0</v>
      </c>
    </row>
    <row r="167" spans="1:63" customFormat="1" ht="15" x14ac:dyDescent="0.25">
      <c r="A167" t="s">
        <v>189</v>
      </c>
      <c r="B167" s="73" t="s">
        <v>69</v>
      </c>
      <c r="C167" s="108">
        <v>0</v>
      </c>
      <c r="D167" s="108">
        <v>0</v>
      </c>
      <c r="E167" s="108">
        <v>1.6350266181001431E-2</v>
      </c>
      <c r="F167" s="108">
        <v>1.6407003792455334E-2</v>
      </c>
      <c r="G167" s="108">
        <v>1.6442751105755771E-2</v>
      </c>
      <c r="H167" s="108">
        <v>5.0778548027447259E-2</v>
      </c>
      <c r="I167" s="108">
        <v>8.4577252622560106E-2</v>
      </c>
      <c r="J167" s="108">
        <v>7.7878133295056315E-2</v>
      </c>
      <c r="K167" s="108">
        <v>7.736450474677814E-2</v>
      </c>
      <c r="L167" s="108">
        <v>7.7172059278695956E-2</v>
      </c>
      <c r="M167" s="108">
        <v>7.9499952990934541E-2</v>
      </c>
      <c r="N167" s="108">
        <v>7.9935305138937748E-2</v>
      </c>
      <c r="O167" s="108">
        <v>7.3115752211157028E-2</v>
      </c>
      <c r="P167" s="108">
        <v>7.4150099999980637E-2</v>
      </c>
      <c r="Q167" s="108">
        <v>6.4915814268514782E-2</v>
      </c>
      <c r="R167" s="108">
        <v>6.846694822717328E-2</v>
      </c>
      <c r="S167" s="108">
        <v>5.1417747164649384E-2</v>
      </c>
      <c r="T167" s="108">
        <v>4.786034212769355E-2</v>
      </c>
      <c r="U167" s="108">
        <v>4.5524442957565879E-2</v>
      </c>
      <c r="V167" s="108">
        <v>5.0808545532205214E-2</v>
      </c>
      <c r="W167" s="108">
        <v>5.183090260262372E-2</v>
      </c>
      <c r="X167" s="108">
        <v>6.1897327049571176E-2</v>
      </c>
      <c r="Y167" s="108">
        <v>5.5802148788619568E-2</v>
      </c>
      <c r="Z167" s="108">
        <v>4.0066580660077594E-2</v>
      </c>
      <c r="AA167" s="108">
        <v>4.0163982232254626E-2</v>
      </c>
      <c r="AB167" s="108">
        <v>5.1637314958018515E-2</v>
      </c>
      <c r="AC167" s="108">
        <v>5.0375640383817803E-2</v>
      </c>
      <c r="AD167" s="108">
        <v>6.214986381432544E-2</v>
      </c>
      <c r="AE167" s="108">
        <v>7.3459627028134161E-2</v>
      </c>
      <c r="AF167" s="108">
        <v>8.0750253200635225E-2</v>
      </c>
      <c r="AG167" s="108">
        <v>6.6595923685418057E-2</v>
      </c>
      <c r="AH167" s="108">
        <v>5.3777405072642538E-2</v>
      </c>
      <c r="AI167" s="108">
        <v>6.6271358802605207E-2</v>
      </c>
      <c r="AJ167" s="108">
        <v>7.0308618410722015E-2</v>
      </c>
      <c r="AK167" s="108">
        <v>6.6152494347258353E-2</v>
      </c>
      <c r="AL167" s="109">
        <v>6.7532835298173208E-2</v>
      </c>
      <c r="AM167" s="109">
        <v>6.7532835298173208E-2</v>
      </c>
      <c r="AN167" s="109">
        <v>6.7532835298173208E-2</v>
      </c>
      <c r="AO167" s="109">
        <v>6.7532835298173208E-2</v>
      </c>
      <c r="AP167" s="109">
        <v>6.7532835298173208E-2</v>
      </c>
      <c r="AQ167" s="109">
        <v>6.7532835298173208E-2</v>
      </c>
      <c r="AR167" s="109">
        <v>6.7532835298173208E-2</v>
      </c>
      <c r="AS167" s="109">
        <v>6.7532835298173208E-2</v>
      </c>
      <c r="AT167" s="109">
        <v>6.7532835298173208E-2</v>
      </c>
      <c r="AU167" s="109">
        <v>6.7532835298173208E-2</v>
      </c>
      <c r="AV167" s="109">
        <v>7.5593409223969357E-2</v>
      </c>
      <c r="AW167" s="109">
        <v>7.5593409223969357E-2</v>
      </c>
      <c r="AX167" s="109">
        <v>7.5593409223969357E-2</v>
      </c>
      <c r="AY167" s="109">
        <v>7.5593409223969357E-2</v>
      </c>
      <c r="AZ167" s="109">
        <v>7.5593409223969357E-2</v>
      </c>
      <c r="BA167" s="109">
        <v>7.5593409223969357E-2</v>
      </c>
      <c r="BB167" s="109">
        <v>7.5593409223969357E-2</v>
      </c>
      <c r="BC167" s="109">
        <v>7.5593409223969357E-2</v>
      </c>
      <c r="BD167" s="109">
        <v>7.5593409223969357E-2</v>
      </c>
      <c r="BE167" s="109">
        <v>7.5593409223969357E-2</v>
      </c>
      <c r="BF167" s="109">
        <v>7.5593409223969371E-2</v>
      </c>
      <c r="BG167" s="109">
        <v>7.5593409223969357E-2</v>
      </c>
      <c r="BH167" s="109">
        <v>7.5593409223969357E-2</v>
      </c>
      <c r="BI167" s="109">
        <v>7.5593409223969357E-2</v>
      </c>
      <c r="BJ167" s="109">
        <v>7.5593409223969357E-2</v>
      </c>
      <c r="BK167" s="109">
        <v>7.5593409223969357E-2</v>
      </c>
    </row>
    <row r="168" spans="1:63" customFormat="1" ht="15" x14ac:dyDescent="0.25">
      <c r="B168" s="73" t="s">
        <v>70</v>
      </c>
      <c r="C168" s="36">
        <v>0</v>
      </c>
      <c r="D168" s="36">
        <v>0</v>
      </c>
      <c r="E168" s="36">
        <v>0</v>
      </c>
      <c r="F168" s="36">
        <v>0</v>
      </c>
      <c r="G168" s="36">
        <v>5.6961115425163801E-3</v>
      </c>
      <c r="H168" s="36">
        <v>2.3940968212254821E-2</v>
      </c>
      <c r="I168" s="36">
        <v>4.6500209430570399E-2</v>
      </c>
      <c r="J168" s="36">
        <v>5.3922980192415461E-2</v>
      </c>
      <c r="K168" s="36">
        <v>7.9071678958945943E-2</v>
      </c>
      <c r="L168" s="36">
        <v>0.10041689188279394</v>
      </c>
      <c r="M168" s="36">
        <v>0.10114677711472504</v>
      </c>
      <c r="N168" s="36">
        <v>0.10549986918493297</v>
      </c>
      <c r="O168" s="36">
        <v>0.10823622416334204</v>
      </c>
      <c r="P168" s="36">
        <v>0.12149982470927062</v>
      </c>
      <c r="Q168" s="36">
        <v>0.11218878886367376</v>
      </c>
      <c r="R168" s="36">
        <v>0.12135029117474901</v>
      </c>
      <c r="S168" s="36">
        <v>0.12068887876146865</v>
      </c>
      <c r="T168" s="36">
        <v>0.12781832674754678</v>
      </c>
      <c r="U168" s="36">
        <v>0.12781482191238333</v>
      </c>
      <c r="V168" s="36">
        <v>0.11630738792480889</v>
      </c>
      <c r="W168" s="36">
        <v>0.11798991312213021</v>
      </c>
      <c r="X168" s="36">
        <v>0.12590479024855949</v>
      </c>
      <c r="Y168" s="36">
        <v>0.15601350765484887</v>
      </c>
      <c r="Z168" s="36">
        <v>0.14769641498224681</v>
      </c>
      <c r="AA168" s="36">
        <v>0.1615150515436122</v>
      </c>
      <c r="AB168" s="36">
        <v>0.19162284847702191</v>
      </c>
      <c r="AC168" s="36">
        <v>0.21186630005173379</v>
      </c>
      <c r="AD168" s="36">
        <v>0.23370938371845298</v>
      </c>
      <c r="AE168" s="36">
        <v>0.26654621612638968</v>
      </c>
      <c r="AF168" s="36">
        <v>0.25114290057935662</v>
      </c>
      <c r="AG168" s="36">
        <v>0.26200238397289471</v>
      </c>
      <c r="AH168" s="36">
        <v>0.27596299971487614</v>
      </c>
      <c r="AI168" s="36">
        <v>0.28179488037859907</v>
      </c>
      <c r="AJ168" s="36">
        <v>0.26589664240145655</v>
      </c>
      <c r="AK168" s="36">
        <v>0.26159249519073741</v>
      </c>
      <c r="AL168" s="37">
        <v>0.26977204213277439</v>
      </c>
      <c r="AM168" s="37">
        <v>0.26977204213277439</v>
      </c>
      <c r="AN168" s="37">
        <v>0.26977204213277439</v>
      </c>
      <c r="AO168" s="37">
        <v>0.26977204213277439</v>
      </c>
      <c r="AP168" s="37">
        <v>0.26977204213277439</v>
      </c>
      <c r="AQ168" s="37">
        <v>0.26977204213277439</v>
      </c>
      <c r="AR168" s="37">
        <v>0.26977204213277439</v>
      </c>
      <c r="AS168" s="37">
        <v>0.26977204213277439</v>
      </c>
      <c r="AT168" s="37">
        <v>0.26977204213277439</v>
      </c>
      <c r="AU168" s="37">
        <v>0.26977204213277439</v>
      </c>
      <c r="AV168" s="37">
        <v>0.30197145267319109</v>
      </c>
      <c r="AW168" s="37">
        <v>0.30197145267319109</v>
      </c>
      <c r="AX168" s="37">
        <v>0.30197145267319109</v>
      </c>
      <c r="AY168" s="37">
        <v>0.30197145267319109</v>
      </c>
      <c r="AZ168" s="37">
        <v>0.30197145267319109</v>
      </c>
      <c r="BA168" s="37">
        <v>0.30197145267319109</v>
      </c>
      <c r="BB168" s="37">
        <v>0.30197145267319109</v>
      </c>
      <c r="BC168" s="37">
        <v>0.30197145267319109</v>
      </c>
      <c r="BD168" s="37">
        <v>0.30197145267319109</v>
      </c>
      <c r="BE168" s="37">
        <v>0.30197145267319109</v>
      </c>
      <c r="BF168" s="37">
        <v>0.30197145267319109</v>
      </c>
      <c r="BG168" s="37">
        <v>0.30197145267319109</v>
      </c>
      <c r="BH168" s="37">
        <v>0.30197145267319109</v>
      </c>
      <c r="BI168" s="37">
        <v>0.30197145267319109</v>
      </c>
      <c r="BJ168" s="37">
        <v>0.30197145267319109</v>
      </c>
      <c r="BK168" s="37">
        <v>0.30197145267319109</v>
      </c>
    </row>
    <row r="169" spans="1:63" customFormat="1" ht="15" x14ac:dyDescent="0.25">
      <c r="B169" s="73" t="s">
        <v>71</v>
      </c>
      <c r="C169" s="36">
        <v>5.2702517107063203E-2</v>
      </c>
      <c r="D169" s="36">
        <v>7.3550001438671769E-2</v>
      </c>
      <c r="E169" s="36">
        <v>8.1448871998336794E-2</v>
      </c>
      <c r="F169" s="36">
        <v>8.2696635120778822E-2</v>
      </c>
      <c r="G169" s="36">
        <v>0.10312402316591864</v>
      </c>
      <c r="H169" s="36">
        <v>0.14428447963412225</v>
      </c>
      <c r="I169" s="36">
        <v>0.14446656615602455</v>
      </c>
      <c r="J169" s="36">
        <v>0.15052688373232551</v>
      </c>
      <c r="K169" s="36">
        <v>0.12898342149665049</v>
      </c>
      <c r="L169" s="36">
        <v>0.1467792789539123</v>
      </c>
      <c r="M169" s="36">
        <v>0.15086398461676478</v>
      </c>
      <c r="N169" s="36">
        <v>0.14434368589261407</v>
      </c>
      <c r="O169" s="36">
        <v>0.15863554841372213</v>
      </c>
      <c r="P169" s="36">
        <v>0.15990294436137131</v>
      </c>
      <c r="Q169" s="36">
        <v>0.18771194016624265</v>
      </c>
      <c r="R169" s="36">
        <v>0.20739733942650693</v>
      </c>
      <c r="S169" s="36">
        <v>0.19527189372642123</v>
      </c>
      <c r="T169" s="36">
        <v>0.16259987438042064</v>
      </c>
      <c r="U169" s="36">
        <v>0.14865756582530804</v>
      </c>
      <c r="V169" s="36">
        <v>0.14364719679262206</v>
      </c>
      <c r="W169" s="36">
        <v>0.12752734320849313</v>
      </c>
      <c r="X169" s="36">
        <v>0.13465752967760378</v>
      </c>
      <c r="Y169" s="36">
        <v>0.15017342982819676</v>
      </c>
      <c r="Z169" s="36">
        <v>0.17179425111092919</v>
      </c>
      <c r="AA169" s="36">
        <v>0.17221188171163213</v>
      </c>
      <c r="AB169" s="36">
        <v>0.16268388768661449</v>
      </c>
      <c r="AC169" s="36">
        <v>0.21975088024573583</v>
      </c>
      <c r="AD169" s="36">
        <v>0.28918712142175923</v>
      </c>
      <c r="AE169" s="36">
        <v>0.3085804060535568</v>
      </c>
      <c r="AF169" s="36">
        <v>0.34666107241380578</v>
      </c>
      <c r="AG169" s="36">
        <v>0.38066765423197513</v>
      </c>
      <c r="AH169" s="36">
        <v>0.42157161765488627</v>
      </c>
      <c r="AI169" s="36">
        <v>0.40260397265972125</v>
      </c>
      <c r="AJ169" s="36">
        <v>0.4155239348073671</v>
      </c>
      <c r="AK169" s="36">
        <v>0.43436813708752564</v>
      </c>
      <c r="AL169" s="37">
        <v>0.41761259157363334</v>
      </c>
      <c r="AM169" s="37">
        <v>0.41761259157363334</v>
      </c>
      <c r="AN169" s="37">
        <v>0.41761259157363334</v>
      </c>
      <c r="AO169" s="37">
        <v>0.41761259157363334</v>
      </c>
      <c r="AP169" s="37">
        <v>0.4176125915736334</v>
      </c>
      <c r="AQ169" s="37">
        <v>0.4176125915736334</v>
      </c>
      <c r="AR169" s="37">
        <v>0.41761259157363334</v>
      </c>
      <c r="AS169" s="37">
        <v>0.41761259157363334</v>
      </c>
      <c r="AT169" s="37">
        <v>0.41761259157363334</v>
      </c>
      <c r="AU169" s="37">
        <v>0.41761259157363334</v>
      </c>
      <c r="AV169" s="37">
        <v>0.46745793201965552</v>
      </c>
      <c r="AW169" s="37">
        <v>0.46745793201965552</v>
      </c>
      <c r="AX169" s="37">
        <v>0.46745793201965558</v>
      </c>
      <c r="AY169" s="37">
        <v>0.46745793201965552</v>
      </c>
      <c r="AZ169" s="37">
        <v>0.46745793201965552</v>
      </c>
      <c r="BA169" s="37">
        <v>0.46745793201965552</v>
      </c>
      <c r="BB169" s="37">
        <v>0.46745793201965552</v>
      </c>
      <c r="BC169" s="37">
        <v>0.46745793201965552</v>
      </c>
      <c r="BD169" s="37">
        <v>0.46745793201965552</v>
      </c>
      <c r="BE169" s="37">
        <v>0.46745793201965552</v>
      </c>
      <c r="BF169" s="37">
        <v>0.46745793201965552</v>
      </c>
      <c r="BG169" s="37">
        <v>0.46745793201965552</v>
      </c>
      <c r="BH169" s="37">
        <v>0.46745793201965552</v>
      </c>
      <c r="BI169" s="37">
        <v>0.46745793201965552</v>
      </c>
      <c r="BJ169" s="37">
        <v>0.46745793201965552</v>
      </c>
      <c r="BK169" s="37">
        <v>0.46745793201965552</v>
      </c>
    </row>
    <row r="170" spans="1:63" customFormat="1" ht="15" x14ac:dyDescent="0.25">
      <c r="B170" s="73" t="s">
        <v>72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4.4820182863406048E-3</v>
      </c>
      <c r="J170" s="36">
        <v>2.1643988754916697E-3</v>
      </c>
      <c r="K170" s="36">
        <v>3.1278956177222691E-3</v>
      </c>
      <c r="L170" s="36">
        <v>9.6054648750302184E-4</v>
      </c>
      <c r="M170" s="36">
        <v>0</v>
      </c>
      <c r="N170" s="36">
        <v>9.3328107710563774E-4</v>
      </c>
      <c r="O170" s="36">
        <v>9.298196374884929E-4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7">
        <v>0</v>
      </c>
      <c r="AM170" s="37">
        <v>0</v>
      </c>
      <c r="AN170" s="37">
        <v>0</v>
      </c>
      <c r="AO170" s="37">
        <v>0</v>
      </c>
      <c r="AP170" s="37">
        <v>0</v>
      </c>
      <c r="AQ170" s="37">
        <v>0</v>
      </c>
      <c r="AR170" s="37">
        <v>0</v>
      </c>
      <c r="AS170" s="37">
        <v>0</v>
      </c>
      <c r="AT170" s="37">
        <v>0</v>
      </c>
      <c r="AU170" s="37">
        <v>0</v>
      </c>
      <c r="AV170" s="37">
        <v>0</v>
      </c>
      <c r="AW170" s="37">
        <v>0</v>
      </c>
      <c r="AX170" s="37">
        <v>0</v>
      </c>
      <c r="AY170" s="37">
        <v>0</v>
      </c>
      <c r="AZ170" s="37">
        <v>0</v>
      </c>
      <c r="BA170" s="37">
        <v>0</v>
      </c>
      <c r="BB170" s="37">
        <v>0</v>
      </c>
      <c r="BC170" s="37">
        <v>0</v>
      </c>
      <c r="BD170" s="37">
        <v>0</v>
      </c>
      <c r="BE170" s="37">
        <v>0</v>
      </c>
      <c r="BF170" s="37">
        <v>0</v>
      </c>
      <c r="BG170" s="37">
        <v>0</v>
      </c>
      <c r="BH170" s="37">
        <v>0</v>
      </c>
      <c r="BI170" s="37">
        <v>0</v>
      </c>
      <c r="BJ170" s="37">
        <v>0</v>
      </c>
      <c r="BK170" s="37">
        <v>0</v>
      </c>
    </row>
    <row r="171" spans="1:63" customFormat="1" ht="15" x14ac:dyDescent="0.25">
      <c r="B171" s="73" t="s">
        <v>73</v>
      </c>
      <c r="C171" s="36">
        <v>0.75388846589357084</v>
      </c>
      <c r="D171" s="36">
        <v>0.70580549339410892</v>
      </c>
      <c r="E171" s="36">
        <v>0.65818824787974384</v>
      </c>
      <c r="F171" s="36">
        <v>0.67669917590076711</v>
      </c>
      <c r="G171" s="36">
        <v>0.68788254368367141</v>
      </c>
      <c r="H171" s="36">
        <v>0.56171888560050398</v>
      </c>
      <c r="I171" s="36">
        <v>0.51834946970894491</v>
      </c>
      <c r="J171" s="36">
        <v>0.47235948267091427</v>
      </c>
      <c r="K171" s="36">
        <v>0.43861834519621806</v>
      </c>
      <c r="L171" s="36">
        <v>0.3840827434170962</v>
      </c>
      <c r="M171" s="36">
        <v>0.37595127111534948</v>
      </c>
      <c r="N171" s="36">
        <v>0.37109315101825413</v>
      </c>
      <c r="O171" s="36">
        <v>0.35886693499458067</v>
      </c>
      <c r="P171" s="36">
        <v>0.4350106505951245</v>
      </c>
      <c r="Q171" s="36">
        <v>0.43918559911044147</v>
      </c>
      <c r="R171" s="36">
        <v>0.41251031195694404</v>
      </c>
      <c r="S171" s="36">
        <v>0.44919497121915608</v>
      </c>
      <c r="T171" s="36">
        <v>0.44033884081345775</v>
      </c>
      <c r="U171" s="36">
        <v>0.44014473809963439</v>
      </c>
      <c r="V171" s="36">
        <v>0.43463943900817137</v>
      </c>
      <c r="W171" s="36">
        <v>0.44432134876273804</v>
      </c>
      <c r="X171" s="36">
        <v>0.44323625138523504</v>
      </c>
      <c r="Y171" s="36">
        <v>0.42765123925694615</v>
      </c>
      <c r="Z171" s="36">
        <v>0.4311541811097912</v>
      </c>
      <c r="AA171" s="36">
        <v>0.41949048109243725</v>
      </c>
      <c r="AB171" s="36">
        <v>0.37641557562218952</v>
      </c>
      <c r="AC171" s="36">
        <v>0.31983543956557597</v>
      </c>
      <c r="AD171" s="36">
        <v>0.23383117078657095</v>
      </c>
      <c r="AE171" s="36">
        <v>0.17273922197209771</v>
      </c>
      <c r="AF171" s="36">
        <v>0.15190641691208609</v>
      </c>
      <c r="AG171" s="36">
        <v>0.13051462430810576</v>
      </c>
      <c r="AH171" s="36">
        <v>0.10539290441372157</v>
      </c>
      <c r="AI171" s="36">
        <v>8.6620692293717161E-2</v>
      </c>
      <c r="AJ171" s="36">
        <v>9.2802665506949683E-2</v>
      </c>
      <c r="AK171" s="36">
        <v>9.0988693979386942E-2</v>
      </c>
      <c r="AL171" s="37">
        <v>9.0105324912235121E-2</v>
      </c>
      <c r="AM171" s="37">
        <v>9.0105324912235121E-2</v>
      </c>
      <c r="AN171" s="37">
        <v>9.0105324912235121E-2</v>
      </c>
      <c r="AO171" s="37">
        <v>9.0105324912235121E-2</v>
      </c>
      <c r="AP171" s="37">
        <v>9.0105324912235121E-2</v>
      </c>
      <c r="AQ171" s="37">
        <v>9.0105324912235121E-2</v>
      </c>
      <c r="AR171" s="37">
        <v>9.0105324912235121E-2</v>
      </c>
      <c r="AS171" s="37">
        <v>9.0105324912235121E-2</v>
      </c>
      <c r="AT171" s="37">
        <v>9.0105324912235121E-2</v>
      </c>
      <c r="AU171" s="37">
        <v>9.0105324912235121E-2</v>
      </c>
      <c r="AV171" s="37">
        <v>0</v>
      </c>
      <c r="AW171" s="37">
        <v>0</v>
      </c>
      <c r="AX171" s="37">
        <v>0</v>
      </c>
      <c r="AY171" s="37">
        <v>0</v>
      </c>
      <c r="AZ171" s="37">
        <v>0</v>
      </c>
      <c r="BA171" s="37">
        <v>0</v>
      </c>
      <c r="BB171" s="37">
        <v>0</v>
      </c>
      <c r="BC171" s="37">
        <v>0</v>
      </c>
      <c r="BD171" s="37">
        <v>0</v>
      </c>
      <c r="BE171" s="37">
        <v>0</v>
      </c>
      <c r="BF171" s="37">
        <v>0</v>
      </c>
      <c r="BG171" s="37">
        <v>0</v>
      </c>
      <c r="BH171" s="37">
        <v>0</v>
      </c>
      <c r="BI171" s="37">
        <v>0</v>
      </c>
      <c r="BJ171" s="37">
        <v>0</v>
      </c>
      <c r="BK171" s="37">
        <v>0</v>
      </c>
    </row>
    <row r="172" spans="1:63" customFormat="1" ht="15" x14ac:dyDescent="0.25">
      <c r="A172" s="2"/>
      <c r="B172" s="74" t="s">
        <v>74</v>
      </c>
      <c r="C172" s="34">
        <v>0.19340901699936594</v>
      </c>
      <c r="D172" s="34">
        <v>0.22064450516721928</v>
      </c>
      <c r="E172" s="34">
        <v>0.24401261394091797</v>
      </c>
      <c r="F172" s="34">
        <v>0.22419718518599868</v>
      </c>
      <c r="G172" s="34">
        <v>0.18685457050213772</v>
      </c>
      <c r="H172" s="34">
        <v>0.2192771185256718</v>
      </c>
      <c r="I172" s="34">
        <v>0.20162448379555942</v>
      </c>
      <c r="J172" s="34">
        <v>0.24314812123379692</v>
      </c>
      <c r="K172" s="34">
        <v>0.27283415398368527</v>
      </c>
      <c r="L172" s="34">
        <v>0.29058847997999848</v>
      </c>
      <c r="M172" s="34">
        <v>0.29253801416222625</v>
      </c>
      <c r="N172" s="34">
        <v>0.29819470768815548</v>
      </c>
      <c r="O172" s="34">
        <v>0.3002157205797098</v>
      </c>
      <c r="P172" s="34">
        <v>0.20943648033425291</v>
      </c>
      <c r="Q172" s="34">
        <v>0.19599785759112739</v>
      </c>
      <c r="R172" s="34">
        <v>0.19027510921462681</v>
      </c>
      <c r="S172" s="34">
        <v>0.18342650912830463</v>
      </c>
      <c r="T172" s="34">
        <v>0.22138261593088135</v>
      </c>
      <c r="U172" s="34">
        <v>0.23785843120510841</v>
      </c>
      <c r="V172" s="34">
        <v>0.25459743074219249</v>
      </c>
      <c r="W172" s="34">
        <v>0.25833049230401484</v>
      </c>
      <c r="X172" s="34">
        <v>0.23430410163903051</v>
      </c>
      <c r="Y172" s="34">
        <v>0.21035967447138867</v>
      </c>
      <c r="Z172" s="34">
        <v>0.2092885721369552</v>
      </c>
      <c r="AA172" s="34">
        <v>0.2066186034200638</v>
      </c>
      <c r="AB172" s="34">
        <v>0.21764037325615554</v>
      </c>
      <c r="AC172" s="34">
        <v>0.19817173975313657</v>
      </c>
      <c r="AD172" s="34">
        <v>0.18112246025889131</v>
      </c>
      <c r="AE172" s="34">
        <v>0.17867452881982171</v>
      </c>
      <c r="AF172" s="34">
        <v>0.16953935689411617</v>
      </c>
      <c r="AG172" s="34">
        <v>0.16021941380160645</v>
      </c>
      <c r="AH172" s="34">
        <v>0.14329507314387357</v>
      </c>
      <c r="AI172" s="34">
        <v>0.16270909586535731</v>
      </c>
      <c r="AJ172" s="34">
        <v>0.15546813887350469</v>
      </c>
      <c r="AK172" s="34">
        <v>0.14689817939509167</v>
      </c>
      <c r="AL172" s="38">
        <v>0.15497720608318394</v>
      </c>
      <c r="AM172" s="38">
        <v>0.15497720608318394</v>
      </c>
      <c r="AN172" s="38">
        <v>0.15497720608318394</v>
      </c>
      <c r="AO172" s="38">
        <v>0.15497720608318394</v>
      </c>
      <c r="AP172" s="38">
        <v>0.15497720608318394</v>
      </c>
      <c r="AQ172" s="38">
        <v>0.15497720608318394</v>
      </c>
      <c r="AR172" s="38">
        <v>0.15497720608318394</v>
      </c>
      <c r="AS172" s="38">
        <v>0.15497720608318394</v>
      </c>
      <c r="AT172" s="38">
        <v>0.15497720608318394</v>
      </c>
      <c r="AU172" s="38">
        <v>0.15497720608318394</v>
      </c>
      <c r="AV172" s="38">
        <v>0.15497720608318394</v>
      </c>
      <c r="AW172" s="38">
        <v>0.15497720608318394</v>
      </c>
      <c r="AX172" s="38">
        <v>0.15497720608318394</v>
      </c>
      <c r="AY172" s="38">
        <v>0.15497720608318394</v>
      </c>
      <c r="AZ172" s="38">
        <v>0.15497720608318394</v>
      </c>
      <c r="BA172" s="38">
        <v>0.15497720608318394</v>
      </c>
      <c r="BB172" s="38">
        <v>0.15497720608318394</v>
      </c>
      <c r="BC172" s="38">
        <v>0.15497720608318394</v>
      </c>
      <c r="BD172" s="38">
        <v>0.15497720608318394</v>
      </c>
      <c r="BE172" s="38">
        <v>0.15497720608318394</v>
      </c>
      <c r="BF172" s="38">
        <v>0.15497720608318394</v>
      </c>
      <c r="BG172" s="38">
        <v>0.15497720608318394</v>
      </c>
      <c r="BH172" s="38">
        <v>0.15497720608318394</v>
      </c>
      <c r="BI172" s="38">
        <v>0.15497720608318394</v>
      </c>
      <c r="BJ172" s="38">
        <v>0.15497720608318394</v>
      </c>
      <c r="BK172" s="38">
        <v>0.15497720608318394</v>
      </c>
    </row>
    <row r="173" spans="1:63" customFormat="1" ht="15" x14ac:dyDescent="0.25">
      <c r="A173" t="s">
        <v>218</v>
      </c>
      <c r="B173" s="73" t="s">
        <v>239</v>
      </c>
      <c r="C173" s="36">
        <v>0.74399999999999999</v>
      </c>
      <c r="D173" s="36">
        <v>0.74399999999999999</v>
      </c>
      <c r="E173" s="36">
        <v>0.74399999999999999</v>
      </c>
      <c r="F173" s="36">
        <v>0.74399999999999999</v>
      </c>
      <c r="G173" s="36">
        <v>0.74399999999999999</v>
      </c>
      <c r="H173" s="36">
        <v>0.74399999999999999</v>
      </c>
      <c r="I173" s="36">
        <v>0.74399999999999999</v>
      </c>
      <c r="J173" s="36">
        <v>0.74399999999999999</v>
      </c>
      <c r="K173" s="36">
        <v>0.74399999999999999</v>
      </c>
      <c r="L173" s="36">
        <v>0.74399999999999999</v>
      </c>
      <c r="M173" s="36">
        <v>0.7659999999999999</v>
      </c>
      <c r="N173" s="36">
        <v>0.75</v>
      </c>
      <c r="O173" s="36">
        <v>0.75</v>
      </c>
      <c r="P173" s="36">
        <v>0.75</v>
      </c>
      <c r="Q173" s="36">
        <v>0.74</v>
      </c>
      <c r="R173" s="36">
        <v>0.76</v>
      </c>
      <c r="S173" s="36">
        <v>0.78099999999999992</v>
      </c>
      <c r="T173" s="36">
        <v>0.80099999999999993</v>
      </c>
      <c r="U173" s="36">
        <v>0.90799999999999992</v>
      </c>
      <c r="V173" s="36">
        <v>0.85199999999999998</v>
      </c>
      <c r="W173" s="36">
        <v>0.85199999999999998</v>
      </c>
      <c r="X173" s="36">
        <v>0.94799999999999995</v>
      </c>
      <c r="Y173" s="36">
        <v>0.95100000000000007</v>
      </c>
      <c r="Z173" s="36">
        <v>0.56299999999999994</v>
      </c>
      <c r="AA173" s="36">
        <v>0.64100000000000001</v>
      </c>
      <c r="AB173" s="36">
        <v>0.60899999999999999</v>
      </c>
      <c r="AC173" s="36">
        <v>0.71299999999999997</v>
      </c>
      <c r="AD173" s="36">
        <v>0.68500000000000005</v>
      </c>
      <c r="AE173" s="36">
        <v>0.66700000000000004</v>
      </c>
      <c r="AF173" s="36">
        <v>0.67799999999999994</v>
      </c>
      <c r="AG173" s="36">
        <v>0.69300000000000006</v>
      </c>
      <c r="AH173" s="36">
        <v>0.69500000000000006</v>
      </c>
      <c r="AI173" s="36">
        <v>0.70400000000000007</v>
      </c>
      <c r="AJ173" s="36">
        <v>0.70899999999999996</v>
      </c>
      <c r="AK173" s="36">
        <v>0.66299999999999992</v>
      </c>
      <c r="AL173" s="37">
        <f t="shared" ref="AL173:BK173" si="0">AK173</f>
        <v>0.66299999999999992</v>
      </c>
      <c r="AM173" s="37">
        <f t="shared" si="0"/>
        <v>0.66299999999999992</v>
      </c>
      <c r="AN173" s="37">
        <f t="shared" si="0"/>
        <v>0.66299999999999992</v>
      </c>
      <c r="AO173" s="37">
        <f t="shared" si="0"/>
        <v>0.66299999999999992</v>
      </c>
      <c r="AP173" s="37">
        <f t="shared" si="0"/>
        <v>0.66299999999999992</v>
      </c>
      <c r="AQ173" s="37">
        <f t="shared" si="0"/>
        <v>0.66299999999999992</v>
      </c>
      <c r="AR173" s="37">
        <f t="shared" si="0"/>
        <v>0.66299999999999992</v>
      </c>
      <c r="AS173" s="37">
        <f t="shared" si="0"/>
        <v>0.66299999999999992</v>
      </c>
      <c r="AT173" s="37">
        <f t="shared" si="0"/>
        <v>0.66299999999999992</v>
      </c>
      <c r="AU173" s="37">
        <f t="shared" si="0"/>
        <v>0.66299999999999992</v>
      </c>
      <c r="AV173" s="37">
        <f t="shared" si="0"/>
        <v>0.66299999999999992</v>
      </c>
      <c r="AW173" s="37">
        <f t="shared" si="0"/>
        <v>0.66299999999999992</v>
      </c>
      <c r="AX173" s="37">
        <f t="shared" si="0"/>
        <v>0.66299999999999992</v>
      </c>
      <c r="AY173" s="37">
        <f t="shared" si="0"/>
        <v>0.66299999999999992</v>
      </c>
      <c r="AZ173" s="37">
        <f t="shared" si="0"/>
        <v>0.66299999999999992</v>
      </c>
      <c r="BA173" s="37">
        <f t="shared" si="0"/>
        <v>0.66299999999999992</v>
      </c>
      <c r="BB173" s="37">
        <f t="shared" si="0"/>
        <v>0.66299999999999992</v>
      </c>
      <c r="BC173" s="37">
        <f t="shared" si="0"/>
        <v>0.66299999999999992</v>
      </c>
      <c r="BD173" s="37">
        <f t="shared" si="0"/>
        <v>0.66299999999999992</v>
      </c>
      <c r="BE173" s="37">
        <f t="shared" si="0"/>
        <v>0.66299999999999992</v>
      </c>
      <c r="BF173" s="37">
        <f t="shared" si="0"/>
        <v>0.66299999999999992</v>
      </c>
      <c r="BG173" s="37">
        <f t="shared" si="0"/>
        <v>0.66299999999999992</v>
      </c>
      <c r="BH173" s="37">
        <f t="shared" si="0"/>
        <v>0.66299999999999992</v>
      </c>
      <c r="BI173" s="37">
        <f t="shared" si="0"/>
        <v>0.66299999999999992</v>
      </c>
      <c r="BJ173" s="37">
        <f t="shared" si="0"/>
        <v>0.66299999999999992</v>
      </c>
      <c r="BK173" s="37">
        <f t="shared" si="0"/>
        <v>0.66299999999999992</v>
      </c>
    </row>
    <row r="174" spans="1:63" customFormat="1" ht="15" x14ac:dyDescent="0.25">
      <c r="B174" s="74" t="s">
        <v>240</v>
      </c>
      <c r="C174" s="36">
        <v>0.25599999999999995</v>
      </c>
      <c r="D174" s="36">
        <v>0.25600000000000001</v>
      </c>
      <c r="E174" s="36">
        <v>0.25599999999999995</v>
      </c>
      <c r="F174" s="36">
        <v>0.25600000000000001</v>
      </c>
      <c r="G174" s="36">
        <v>0.25599999999999989</v>
      </c>
      <c r="H174" s="36">
        <v>0.25599999999999989</v>
      </c>
      <c r="I174" s="36">
        <v>0.25599999999999995</v>
      </c>
      <c r="J174" s="36">
        <v>0.25599999999999989</v>
      </c>
      <c r="K174" s="36">
        <v>0.25599999999999989</v>
      </c>
      <c r="L174" s="36">
        <v>0.25600000000000006</v>
      </c>
      <c r="M174" s="36">
        <v>0.23400000000000001</v>
      </c>
      <c r="N174" s="36">
        <v>0.25</v>
      </c>
      <c r="O174" s="36">
        <v>0.25</v>
      </c>
      <c r="P174" s="36">
        <v>0.25</v>
      </c>
      <c r="Q174" s="36">
        <v>0.26</v>
      </c>
      <c r="R174" s="36">
        <v>0.24</v>
      </c>
      <c r="S174" s="36">
        <v>0.219</v>
      </c>
      <c r="T174" s="36">
        <v>0.19900000000000001</v>
      </c>
      <c r="U174" s="36">
        <v>9.1999999999999998E-2</v>
      </c>
      <c r="V174" s="36">
        <v>0.14799999999999999</v>
      </c>
      <c r="W174" s="36">
        <v>0.14799999999999999</v>
      </c>
      <c r="X174" s="36">
        <v>5.1999999999999998E-2</v>
      </c>
      <c r="Y174" s="36">
        <v>4.9000000000000002E-2</v>
      </c>
      <c r="Z174" s="36">
        <v>0.437</v>
      </c>
      <c r="AA174" s="36">
        <v>0.35899999999999999</v>
      </c>
      <c r="AB174" s="36">
        <v>0.39100000000000001</v>
      </c>
      <c r="AC174" s="36">
        <v>0.28699999999999998</v>
      </c>
      <c r="AD174" s="36">
        <v>0.315</v>
      </c>
      <c r="AE174" s="36">
        <v>0.33300000000000002</v>
      </c>
      <c r="AF174" s="36">
        <v>0.32200000000000001</v>
      </c>
      <c r="AG174" s="36">
        <v>0.307</v>
      </c>
      <c r="AH174" s="36">
        <v>0.30499999999999999</v>
      </c>
      <c r="AI174" s="36">
        <v>0.29599999999999999</v>
      </c>
      <c r="AJ174" s="36">
        <v>0.29099999999999998</v>
      </c>
      <c r="AK174" s="36">
        <v>0.33700000000000002</v>
      </c>
      <c r="AL174" s="37">
        <f t="shared" ref="AL174:BK174" si="1">AK174</f>
        <v>0.33700000000000002</v>
      </c>
      <c r="AM174" s="37">
        <f t="shared" si="1"/>
        <v>0.33700000000000002</v>
      </c>
      <c r="AN174" s="37">
        <f t="shared" si="1"/>
        <v>0.33700000000000002</v>
      </c>
      <c r="AO174" s="37">
        <f t="shared" si="1"/>
        <v>0.33700000000000002</v>
      </c>
      <c r="AP174" s="37">
        <f t="shared" si="1"/>
        <v>0.33700000000000002</v>
      </c>
      <c r="AQ174" s="37">
        <f t="shared" si="1"/>
        <v>0.33700000000000002</v>
      </c>
      <c r="AR174" s="37">
        <f t="shared" si="1"/>
        <v>0.33700000000000002</v>
      </c>
      <c r="AS174" s="37">
        <f t="shared" si="1"/>
        <v>0.33700000000000002</v>
      </c>
      <c r="AT174" s="37">
        <f t="shared" si="1"/>
        <v>0.33700000000000002</v>
      </c>
      <c r="AU174" s="37">
        <f t="shared" si="1"/>
        <v>0.33700000000000002</v>
      </c>
      <c r="AV174" s="37">
        <f t="shared" si="1"/>
        <v>0.33700000000000002</v>
      </c>
      <c r="AW174" s="37">
        <f t="shared" si="1"/>
        <v>0.33700000000000002</v>
      </c>
      <c r="AX174" s="37">
        <f t="shared" si="1"/>
        <v>0.33700000000000002</v>
      </c>
      <c r="AY174" s="37">
        <f t="shared" si="1"/>
        <v>0.33700000000000002</v>
      </c>
      <c r="AZ174" s="37">
        <f t="shared" si="1"/>
        <v>0.33700000000000002</v>
      </c>
      <c r="BA174" s="37">
        <f t="shared" si="1"/>
        <v>0.33700000000000002</v>
      </c>
      <c r="BB174" s="37">
        <f t="shared" si="1"/>
        <v>0.33700000000000002</v>
      </c>
      <c r="BC174" s="37">
        <f t="shared" si="1"/>
        <v>0.33700000000000002</v>
      </c>
      <c r="BD174" s="37">
        <f t="shared" si="1"/>
        <v>0.33700000000000002</v>
      </c>
      <c r="BE174" s="37">
        <f t="shared" si="1"/>
        <v>0.33700000000000002</v>
      </c>
      <c r="BF174" s="37">
        <f t="shared" si="1"/>
        <v>0.33700000000000002</v>
      </c>
      <c r="BG174" s="37">
        <f t="shared" si="1"/>
        <v>0.33700000000000002</v>
      </c>
      <c r="BH174" s="37">
        <f t="shared" si="1"/>
        <v>0.33700000000000002</v>
      </c>
      <c r="BI174" s="37">
        <f t="shared" si="1"/>
        <v>0.33700000000000002</v>
      </c>
      <c r="BJ174" s="37">
        <f t="shared" si="1"/>
        <v>0.33700000000000002</v>
      </c>
      <c r="BK174" s="37">
        <f t="shared" si="1"/>
        <v>0.33700000000000002</v>
      </c>
    </row>
    <row r="175" spans="1:63" customFormat="1" ht="15" x14ac:dyDescent="0.25">
      <c r="A175" s="67" t="s">
        <v>64</v>
      </c>
      <c r="B175" t="s">
        <v>65</v>
      </c>
      <c r="C175" s="108">
        <v>0</v>
      </c>
      <c r="D175" s="108">
        <v>0</v>
      </c>
      <c r="E175" s="108">
        <v>0</v>
      </c>
      <c r="F175" s="108">
        <v>0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8">
        <v>3.0000000000000001E-3</v>
      </c>
      <c r="M175" s="108">
        <v>3.0000000000000001E-3</v>
      </c>
      <c r="N175" s="108">
        <v>9.999999999999998E-4</v>
      </c>
      <c r="O175" s="108">
        <v>9.999999999999998E-4</v>
      </c>
      <c r="P175" s="108">
        <v>9.999999999999998E-4</v>
      </c>
      <c r="Q175" s="108">
        <v>9.999999999999998E-4</v>
      </c>
      <c r="R175" s="108">
        <v>0</v>
      </c>
      <c r="S175" s="108">
        <v>0</v>
      </c>
      <c r="T175" s="108">
        <v>0</v>
      </c>
      <c r="U175" s="108">
        <v>0</v>
      </c>
      <c r="V175" s="108">
        <v>0</v>
      </c>
      <c r="W175" s="108">
        <v>0</v>
      </c>
      <c r="X175" s="108">
        <v>0</v>
      </c>
      <c r="Y175" s="108">
        <v>0</v>
      </c>
      <c r="Z175" s="108">
        <v>1E-3</v>
      </c>
      <c r="AA175" s="108">
        <v>2E-3</v>
      </c>
      <c r="AB175" s="108">
        <v>2E-3</v>
      </c>
      <c r="AC175" s="108">
        <v>1E-3</v>
      </c>
      <c r="AD175" s="108">
        <v>5.0000000000000001E-3</v>
      </c>
      <c r="AE175" s="108">
        <v>1.2E-2</v>
      </c>
      <c r="AF175" s="108">
        <v>2.9000000000000001E-2</v>
      </c>
      <c r="AG175" s="108">
        <v>3.7999999999999999E-2</v>
      </c>
      <c r="AH175" s="108">
        <v>6.4000000000000001E-2</v>
      </c>
      <c r="AI175" s="108">
        <v>7.9000000000000001E-2</v>
      </c>
      <c r="AJ175" s="108">
        <v>0</v>
      </c>
      <c r="AK175" s="108">
        <v>0</v>
      </c>
      <c r="AL175" s="109">
        <v>0</v>
      </c>
      <c r="AM175" s="109">
        <v>0</v>
      </c>
      <c r="AN175" s="109">
        <v>0</v>
      </c>
      <c r="AO175" s="109">
        <v>0</v>
      </c>
      <c r="AP175" s="109">
        <v>0</v>
      </c>
      <c r="AQ175" s="109">
        <v>0</v>
      </c>
      <c r="AR175" s="109">
        <v>0</v>
      </c>
      <c r="AS175" s="109">
        <v>0</v>
      </c>
      <c r="AT175" s="109">
        <v>0</v>
      </c>
      <c r="AU175" s="109">
        <v>0</v>
      </c>
      <c r="AV175" s="109">
        <v>0</v>
      </c>
      <c r="AW175" s="109">
        <v>0</v>
      </c>
      <c r="AX175" s="109">
        <v>0</v>
      </c>
      <c r="AY175" s="109">
        <v>0</v>
      </c>
      <c r="AZ175" s="109">
        <v>0</v>
      </c>
      <c r="BA175" s="109">
        <v>0</v>
      </c>
      <c r="BB175" s="109">
        <v>0</v>
      </c>
      <c r="BC175" s="109">
        <v>0</v>
      </c>
      <c r="BD175" s="109">
        <v>0</v>
      </c>
      <c r="BE175" s="109">
        <v>0</v>
      </c>
      <c r="BF175" s="109">
        <v>0</v>
      </c>
      <c r="BG175" s="109">
        <v>0</v>
      </c>
      <c r="BH175" s="109">
        <v>0</v>
      </c>
      <c r="BI175" s="109">
        <v>0</v>
      </c>
      <c r="BJ175" s="109">
        <v>0</v>
      </c>
      <c r="BK175" s="109">
        <v>0</v>
      </c>
    </row>
    <row r="176" spans="1:63" customFormat="1" ht="15" x14ac:dyDescent="0.25">
      <c r="A176" s="5"/>
      <c r="B176" s="5" t="s">
        <v>259</v>
      </c>
      <c r="C176" s="36">
        <v>1</v>
      </c>
      <c r="D176" s="36">
        <v>1</v>
      </c>
      <c r="E176" s="36">
        <v>1</v>
      </c>
      <c r="F176" s="36">
        <v>1</v>
      </c>
      <c r="G176" s="36">
        <v>1</v>
      </c>
      <c r="H176" s="36">
        <v>1</v>
      </c>
      <c r="I176" s="36">
        <v>1</v>
      </c>
      <c r="J176" s="36">
        <v>1</v>
      </c>
      <c r="K176" s="36">
        <v>1</v>
      </c>
      <c r="L176" s="36">
        <v>0.997</v>
      </c>
      <c r="M176" s="36">
        <v>0.997</v>
      </c>
      <c r="N176" s="36">
        <v>0.99899999999999989</v>
      </c>
      <c r="O176" s="36">
        <v>0.99899999999999989</v>
      </c>
      <c r="P176" s="36">
        <v>0.99899999999999989</v>
      </c>
      <c r="Q176" s="36">
        <v>0.99899999999999989</v>
      </c>
      <c r="R176" s="36">
        <v>0.48899999999999999</v>
      </c>
      <c r="S176" s="36">
        <v>0.53900000000000003</v>
      </c>
      <c r="T176" s="36">
        <v>0.52900000000000003</v>
      </c>
      <c r="U176" s="36">
        <v>0.48499999999999999</v>
      </c>
      <c r="V176" s="36">
        <v>0.35499999999999998</v>
      </c>
      <c r="W176" s="36">
        <v>0.20899999999999999</v>
      </c>
      <c r="X176" s="36">
        <v>3.3000000000000002E-2</v>
      </c>
      <c r="Y176" s="36">
        <v>4.8000000000000001E-2</v>
      </c>
      <c r="Z176" s="36">
        <v>3.2000000000000001E-2</v>
      </c>
      <c r="AA176" s="36">
        <v>2.3E-2</v>
      </c>
      <c r="AB176" s="36">
        <v>1.4E-2</v>
      </c>
      <c r="AC176" s="36">
        <v>3.6999999999999998E-2</v>
      </c>
      <c r="AD176" s="36">
        <v>4.2999999999999997E-2</v>
      </c>
      <c r="AE176" s="36">
        <v>4.5999999999999999E-2</v>
      </c>
      <c r="AF176" s="36">
        <v>3.6999999999999998E-2</v>
      </c>
      <c r="AG176" s="36">
        <v>5.5E-2</v>
      </c>
      <c r="AH176" s="36">
        <v>3.1E-2</v>
      </c>
      <c r="AI176" s="36">
        <v>1.2999999999999999E-2</v>
      </c>
      <c r="AJ176" s="36">
        <v>3.6999999999999998E-2</v>
      </c>
      <c r="AK176" s="36">
        <v>0.05</v>
      </c>
      <c r="AL176" s="37">
        <v>4.8333333333333339E-2</v>
      </c>
      <c r="AM176" s="37">
        <v>4.6666666666666676E-2</v>
      </c>
      <c r="AN176" s="37">
        <v>4.5000000000000012E-2</v>
      </c>
      <c r="AO176" s="37">
        <v>4.3333333333333349E-2</v>
      </c>
      <c r="AP176" s="37">
        <v>4.1666666666666685E-2</v>
      </c>
      <c r="AQ176" s="37">
        <v>0.04</v>
      </c>
      <c r="AR176" s="37">
        <v>5.2000000000000005E-2</v>
      </c>
      <c r="AS176" s="37">
        <v>6.4000000000000001E-2</v>
      </c>
      <c r="AT176" s="37">
        <v>7.5999999999999998E-2</v>
      </c>
      <c r="AU176" s="37">
        <v>8.7999999999999995E-2</v>
      </c>
      <c r="AV176" s="37">
        <v>0.1</v>
      </c>
      <c r="AW176" s="37">
        <v>0.1</v>
      </c>
      <c r="AX176" s="37">
        <v>0.1</v>
      </c>
      <c r="AY176" s="37">
        <v>0.1</v>
      </c>
      <c r="AZ176" s="37">
        <v>0.1</v>
      </c>
      <c r="BA176" s="37">
        <v>0.1</v>
      </c>
      <c r="BB176" s="37">
        <v>0.1</v>
      </c>
      <c r="BC176" s="37">
        <v>0.1</v>
      </c>
      <c r="BD176" s="37">
        <v>0.1</v>
      </c>
      <c r="BE176" s="37">
        <v>0.1</v>
      </c>
      <c r="BF176" s="37">
        <v>0.1</v>
      </c>
      <c r="BG176" s="37">
        <v>0.1</v>
      </c>
      <c r="BH176" s="37">
        <v>0.1</v>
      </c>
      <c r="BI176" s="37">
        <v>0.1</v>
      </c>
      <c r="BJ176" s="37">
        <v>0.1</v>
      </c>
      <c r="BK176" s="37">
        <v>0.1</v>
      </c>
    </row>
    <row r="177" spans="1:63" customFormat="1" ht="15" x14ac:dyDescent="0.25">
      <c r="A177" s="5"/>
      <c r="B177" s="5" t="s">
        <v>260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1E-3</v>
      </c>
      <c r="S177" s="36">
        <v>3.0000000000000001E-3</v>
      </c>
      <c r="T177" s="36">
        <v>8.0000000000000002E-3</v>
      </c>
      <c r="U177" s="36">
        <v>2E-3</v>
      </c>
      <c r="V177" s="36">
        <v>4.0000000000000001E-3</v>
      </c>
      <c r="W177" s="36">
        <v>1E-3</v>
      </c>
      <c r="X177" s="36">
        <v>1E-3</v>
      </c>
      <c r="Y177" s="36">
        <v>5.0000000000000001E-3</v>
      </c>
      <c r="Z177" s="36">
        <v>3.0000000000000001E-3</v>
      </c>
      <c r="AA177" s="36">
        <v>1.0999999999999999E-2</v>
      </c>
      <c r="AB177" s="36">
        <v>2E-3</v>
      </c>
      <c r="AC177" s="36">
        <v>4.0000000000000001E-3</v>
      </c>
      <c r="AD177" s="36">
        <v>8.9999999999999993E-3</v>
      </c>
      <c r="AE177" s="36">
        <v>1.4E-2</v>
      </c>
      <c r="AF177" s="36">
        <v>1.2E-2</v>
      </c>
      <c r="AG177" s="36">
        <v>1.2E-2</v>
      </c>
      <c r="AH177" s="36">
        <v>1.4E-2</v>
      </c>
      <c r="AI177" s="36">
        <v>1.6E-2</v>
      </c>
      <c r="AJ177" s="36">
        <v>1.4E-2</v>
      </c>
      <c r="AK177" s="36">
        <v>8.0000000000000002E-3</v>
      </c>
      <c r="AL177" s="37">
        <v>0.01</v>
      </c>
      <c r="AM177" s="37">
        <v>1.2E-2</v>
      </c>
      <c r="AN177" s="37">
        <v>1.4E-2</v>
      </c>
      <c r="AO177" s="37">
        <v>1.6E-2</v>
      </c>
      <c r="AP177" s="37">
        <v>1.8000000000000002E-2</v>
      </c>
      <c r="AQ177" s="37">
        <v>0.02</v>
      </c>
      <c r="AR177" s="37">
        <v>0.02</v>
      </c>
      <c r="AS177" s="37">
        <v>0.02</v>
      </c>
      <c r="AT177" s="37">
        <v>0.02</v>
      </c>
      <c r="AU177" s="37">
        <v>0.02</v>
      </c>
      <c r="AV177" s="37">
        <v>0.02</v>
      </c>
      <c r="AW177" s="37">
        <v>0.02</v>
      </c>
      <c r="AX177" s="37">
        <v>0.02</v>
      </c>
      <c r="AY177" s="37">
        <v>0.02</v>
      </c>
      <c r="AZ177" s="37">
        <v>0.02</v>
      </c>
      <c r="BA177" s="37">
        <v>0.02</v>
      </c>
      <c r="BB177" s="37">
        <v>0.02</v>
      </c>
      <c r="BC177" s="37">
        <v>0.02</v>
      </c>
      <c r="BD177" s="37">
        <v>0.02</v>
      </c>
      <c r="BE177" s="37">
        <v>0.02</v>
      </c>
      <c r="BF177" s="37">
        <v>0.02</v>
      </c>
      <c r="BG177" s="37">
        <v>0.02</v>
      </c>
      <c r="BH177" s="37">
        <v>0.02</v>
      </c>
      <c r="BI177" s="37">
        <v>0.02</v>
      </c>
      <c r="BJ177" s="37">
        <v>0.02</v>
      </c>
      <c r="BK177" s="37">
        <v>0.02</v>
      </c>
    </row>
    <row r="178" spans="1:63" customFormat="1" ht="15" x14ac:dyDescent="0.25">
      <c r="A178" s="5"/>
      <c r="B178" s="5" t="s">
        <v>261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0</v>
      </c>
      <c r="O178" s="36">
        <v>0</v>
      </c>
      <c r="P178" s="36">
        <v>0</v>
      </c>
      <c r="Q178" s="36">
        <v>0</v>
      </c>
      <c r="R178" s="36">
        <v>3.6999999999999998E-2</v>
      </c>
      <c r="S178" s="36">
        <v>4.8000000000000001E-2</v>
      </c>
      <c r="T178" s="36">
        <v>8.0000000000000002E-3</v>
      </c>
      <c r="U178" s="36">
        <v>2.1999999999999999E-2</v>
      </c>
      <c r="V178" s="36">
        <v>7.0000000000000007E-2</v>
      </c>
      <c r="W178" s="36">
        <v>3.2000000000000001E-2</v>
      </c>
      <c r="X178" s="36">
        <v>0.106</v>
      </c>
      <c r="Y178" s="36">
        <v>0.13600000000000001</v>
      </c>
      <c r="Z178" s="36">
        <v>0.17100000000000001</v>
      </c>
      <c r="AA178" s="36">
        <v>0.22700000000000001</v>
      </c>
      <c r="AB178" s="36">
        <v>0.252</v>
      </c>
      <c r="AC178" s="36">
        <v>0.39200000000000002</v>
      </c>
      <c r="AD178" s="36">
        <v>0.51800000000000002</v>
      </c>
      <c r="AE178" s="36">
        <v>0.56899999999999995</v>
      </c>
      <c r="AF178" s="36">
        <v>0.505</v>
      </c>
      <c r="AG178" s="36">
        <v>0.30499999999999999</v>
      </c>
      <c r="AH178" s="36">
        <v>0.39600000000000002</v>
      </c>
      <c r="AI178" s="36">
        <v>0.41</v>
      </c>
      <c r="AJ178" s="36">
        <v>0.33100000000000002</v>
      </c>
      <c r="AK178" s="36">
        <v>0.38500000000000001</v>
      </c>
      <c r="AL178" s="37">
        <v>0.37416666666666665</v>
      </c>
      <c r="AM178" s="37">
        <v>0.36333333333333329</v>
      </c>
      <c r="AN178" s="37">
        <v>0.35249999999999992</v>
      </c>
      <c r="AO178" s="37">
        <v>0.34166666666666656</v>
      </c>
      <c r="AP178" s="37">
        <v>0.3308333333333332</v>
      </c>
      <c r="AQ178" s="37">
        <v>0.32</v>
      </c>
      <c r="AR178" s="37">
        <v>0.308</v>
      </c>
      <c r="AS178" s="37">
        <v>0.29599999999999999</v>
      </c>
      <c r="AT178" s="37">
        <v>0.28399999999999997</v>
      </c>
      <c r="AU178" s="37">
        <v>0.27199999999999996</v>
      </c>
      <c r="AV178" s="37">
        <v>0.26</v>
      </c>
      <c r="AW178" s="37">
        <v>0.26</v>
      </c>
      <c r="AX178" s="37">
        <v>0.26</v>
      </c>
      <c r="AY178" s="37">
        <v>0.26</v>
      </c>
      <c r="AZ178" s="37">
        <v>0.26</v>
      </c>
      <c r="BA178" s="37">
        <v>0.26</v>
      </c>
      <c r="BB178" s="37">
        <v>0.26</v>
      </c>
      <c r="BC178" s="37">
        <v>0.26</v>
      </c>
      <c r="BD178" s="37">
        <v>0.26</v>
      </c>
      <c r="BE178" s="37">
        <v>0.26</v>
      </c>
      <c r="BF178" s="37">
        <v>0.26</v>
      </c>
      <c r="BG178" s="37">
        <v>0.26</v>
      </c>
      <c r="BH178" s="37">
        <v>0.26</v>
      </c>
      <c r="BI178" s="37">
        <v>0.26</v>
      </c>
      <c r="BJ178" s="37">
        <v>0.26</v>
      </c>
      <c r="BK178" s="37">
        <v>0.26</v>
      </c>
    </row>
    <row r="179" spans="1:63" customFormat="1" ht="15" x14ac:dyDescent="0.25">
      <c r="A179" s="5"/>
      <c r="B179" s="5" t="s">
        <v>262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0.45400000000000001</v>
      </c>
      <c r="S179" s="36">
        <v>0.40699999999999997</v>
      </c>
      <c r="T179" s="36">
        <v>0.45100000000000001</v>
      </c>
      <c r="U179" s="36">
        <v>0.49</v>
      </c>
      <c r="V179" s="36">
        <v>0.56699999999999995</v>
      </c>
      <c r="W179" s="36">
        <v>0.75600000000000001</v>
      </c>
      <c r="X179" s="36">
        <v>0.85699999999999998</v>
      </c>
      <c r="Y179" s="36">
        <v>0.80600000000000005</v>
      </c>
      <c r="Z179" s="36">
        <v>0.78500000000000003</v>
      </c>
      <c r="AA179" s="36">
        <v>0.73199999999999998</v>
      </c>
      <c r="AB179" s="36">
        <v>0.72399999999999998</v>
      </c>
      <c r="AC179" s="36">
        <v>0.55800000000000005</v>
      </c>
      <c r="AD179" s="36">
        <v>0.41099999999999998</v>
      </c>
      <c r="AE179" s="36">
        <v>0.34</v>
      </c>
      <c r="AF179" s="36">
        <v>0.4</v>
      </c>
      <c r="AG179" s="36">
        <v>0.56599999999999995</v>
      </c>
      <c r="AH179" s="36">
        <v>0.46700000000000003</v>
      </c>
      <c r="AI179" s="36">
        <v>0.45300000000000001</v>
      </c>
      <c r="AJ179" s="36">
        <v>0.34200000000000003</v>
      </c>
      <c r="AK179" s="36">
        <v>0.34899999999999998</v>
      </c>
      <c r="AL179" s="37">
        <v>0.34916666666666663</v>
      </c>
      <c r="AM179" s="37">
        <v>0.34933333333333327</v>
      </c>
      <c r="AN179" s="37">
        <v>0.34949999999999992</v>
      </c>
      <c r="AO179" s="37">
        <v>0.34966666666666657</v>
      </c>
      <c r="AP179" s="37">
        <v>0.34983333333333322</v>
      </c>
      <c r="AQ179" s="37">
        <v>0.35</v>
      </c>
      <c r="AR179" s="37">
        <v>0.33999999999999997</v>
      </c>
      <c r="AS179" s="37">
        <v>0.32999999999999996</v>
      </c>
      <c r="AT179" s="37">
        <v>0.31999999999999995</v>
      </c>
      <c r="AU179" s="37">
        <v>0.30999999999999994</v>
      </c>
      <c r="AV179" s="37">
        <v>0.3</v>
      </c>
      <c r="AW179" s="37">
        <v>0.3</v>
      </c>
      <c r="AX179" s="37">
        <v>0.3</v>
      </c>
      <c r="AY179" s="37">
        <v>0.3</v>
      </c>
      <c r="AZ179" s="37">
        <v>0.3</v>
      </c>
      <c r="BA179" s="37">
        <v>0.3</v>
      </c>
      <c r="BB179" s="37">
        <v>0.3</v>
      </c>
      <c r="BC179" s="37">
        <v>0.3</v>
      </c>
      <c r="BD179" s="37">
        <v>0.3</v>
      </c>
      <c r="BE179" s="37">
        <v>0.3</v>
      </c>
      <c r="BF179" s="37">
        <v>0.3</v>
      </c>
      <c r="BG179" s="37">
        <v>0.3</v>
      </c>
      <c r="BH179" s="37">
        <v>0.3</v>
      </c>
      <c r="BI179" s="37">
        <v>0.3</v>
      </c>
      <c r="BJ179" s="37">
        <v>0.3</v>
      </c>
      <c r="BK179" s="37">
        <v>0.3</v>
      </c>
    </row>
    <row r="180" spans="1:63" customFormat="1" ht="15" x14ac:dyDescent="0.25">
      <c r="A180" s="5"/>
      <c r="B180" s="5" t="s">
        <v>263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1.7999999999999999E-2</v>
      </c>
      <c r="S180" s="36">
        <v>2E-3</v>
      </c>
      <c r="T180" s="36">
        <v>3.0000000000000001E-3</v>
      </c>
      <c r="U180" s="36">
        <v>0</v>
      </c>
      <c r="V180" s="36">
        <v>3.0000000000000001E-3</v>
      </c>
      <c r="W180" s="36">
        <v>1E-3</v>
      </c>
      <c r="X180" s="36">
        <v>0</v>
      </c>
      <c r="Y180" s="36">
        <v>0</v>
      </c>
      <c r="Z180" s="36">
        <v>1E-3</v>
      </c>
      <c r="AA180" s="36">
        <v>0</v>
      </c>
      <c r="AB180" s="36">
        <v>0</v>
      </c>
      <c r="AC180" s="36">
        <v>0</v>
      </c>
      <c r="AD180" s="36">
        <v>0</v>
      </c>
      <c r="AE180" s="36">
        <v>8.0000000000000002E-3</v>
      </c>
      <c r="AF180" s="36">
        <v>4.0000000000000001E-3</v>
      </c>
      <c r="AG180" s="36">
        <v>7.0000000000000001E-3</v>
      </c>
      <c r="AH180" s="36">
        <v>1.2E-2</v>
      </c>
      <c r="AI180" s="36">
        <v>0.01</v>
      </c>
      <c r="AJ180" s="36">
        <v>2.8000000000000001E-2</v>
      </c>
      <c r="AK180" s="36">
        <v>6.0000000000000001E-3</v>
      </c>
      <c r="AL180" s="37">
        <v>8.3333333333333332E-3</v>
      </c>
      <c r="AM180" s="37">
        <v>1.0666666666666666E-2</v>
      </c>
      <c r="AN180" s="37">
        <v>1.2999999999999999E-2</v>
      </c>
      <c r="AO180" s="37">
        <v>1.5333333333333332E-2</v>
      </c>
      <c r="AP180" s="37">
        <v>1.7666666666666667E-2</v>
      </c>
      <c r="AQ180" s="37">
        <v>0.02</v>
      </c>
      <c r="AR180" s="37">
        <v>0.02</v>
      </c>
      <c r="AS180" s="37">
        <v>0.02</v>
      </c>
      <c r="AT180" s="37">
        <v>0.02</v>
      </c>
      <c r="AU180" s="37">
        <v>0.02</v>
      </c>
      <c r="AV180" s="37">
        <v>0.02</v>
      </c>
      <c r="AW180" s="37">
        <v>0.02</v>
      </c>
      <c r="AX180" s="37">
        <v>0.02</v>
      </c>
      <c r="AY180" s="37">
        <v>0.02</v>
      </c>
      <c r="AZ180" s="37">
        <v>0.02</v>
      </c>
      <c r="BA180" s="37">
        <v>0.02</v>
      </c>
      <c r="BB180" s="37">
        <v>0.02</v>
      </c>
      <c r="BC180" s="37">
        <v>0.02</v>
      </c>
      <c r="BD180" s="37">
        <v>0.02</v>
      </c>
      <c r="BE180" s="37">
        <v>0.02</v>
      </c>
      <c r="BF180" s="37">
        <v>0.02</v>
      </c>
      <c r="BG180" s="37">
        <v>0.02</v>
      </c>
      <c r="BH180" s="37">
        <v>0.02</v>
      </c>
      <c r="BI180" s="37">
        <v>0.02</v>
      </c>
      <c r="BJ180" s="37">
        <v>0.02</v>
      </c>
      <c r="BK180" s="37">
        <v>0.02</v>
      </c>
    </row>
    <row r="181" spans="1:63" customFormat="1" ht="15" x14ac:dyDescent="0.25">
      <c r="A181" s="5"/>
      <c r="B181" s="5" t="s">
        <v>264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9.8000000000000004E-2</v>
      </c>
      <c r="AK181" s="36">
        <v>0.122</v>
      </c>
      <c r="AL181" s="37">
        <v>0.13083333333333333</v>
      </c>
      <c r="AM181" s="37">
        <v>0.13966666666666666</v>
      </c>
      <c r="AN181" s="37">
        <v>0.14849999999999999</v>
      </c>
      <c r="AO181" s="37">
        <v>0.15733333333333333</v>
      </c>
      <c r="AP181" s="37">
        <v>0.16616666666666666</v>
      </c>
      <c r="AQ181" s="37">
        <v>0.17499999999999999</v>
      </c>
      <c r="AR181" s="37">
        <v>0.184</v>
      </c>
      <c r="AS181" s="37">
        <v>0.193</v>
      </c>
      <c r="AT181" s="37">
        <v>0.20200000000000001</v>
      </c>
      <c r="AU181" s="37">
        <v>0.21100000000000002</v>
      </c>
      <c r="AV181" s="37">
        <v>0.22</v>
      </c>
      <c r="AW181" s="37">
        <v>0.22</v>
      </c>
      <c r="AX181" s="37">
        <v>0.22</v>
      </c>
      <c r="AY181" s="37">
        <v>0.22</v>
      </c>
      <c r="AZ181" s="37">
        <v>0.22</v>
      </c>
      <c r="BA181" s="37">
        <v>0.22</v>
      </c>
      <c r="BB181" s="37">
        <v>0.22</v>
      </c>
      <c r="BC181" s="37">
        <v>0.22</v>
      </c>
      <c r="BD181" s="37">
        <v>0.22</v>
      </c>
      <c r="BE181" s="37">
        <v>0.22</v>
      </c>
      <c r="BF181" s="37">
        <v>0.22</v>
      </c>
      <c r="BG181" s="37">
        <v>0.22</v>
      </c>
      <c r="BH181" s="37">
        <v>0.22</v>
      </c>
      <c r="BI181" s="37">
        <v>0.22</v>
      </c>
      <c r="BJ181" s="37">
        <v>0.22</v>
      </c>
      <c r="BK181" s="37">
        <v>0.22</v>
      </c>
    </row>
    <row r="182" spans="1:63" customFormat="1" ht="15" x14ac:dyDescent="0.25">
      <c r="A182" s="5"/>
      <c r="B182" s="5" t="s">
        <v>265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0</v>
      </c>
      <c r="W182" s="36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0</v>
      </c>
      <c r="AC182" s="36">
        <v>0</v>
      </c>
      <c r="AD182" s="36">
        <v>0</v>
      </c>
      <c r="AE182" s="36">
        <v>0</v>
      </c>
      <c r="AF182" s="36">
        <v>0</v>
      </c>
      <c r="AG182" s="36">
        <v>0</v>
      </c>
      <c r="AH182" s="36">
        <v>0</v>
      </c>
      <c r="AI182" s="36">
        <v>0</v>
      </c>
      <c r="AJ182" s="36">
        <v>0.11899999999999999</v>
      </c>
      <c r="AK182" s="36">
        <v>5.7000000000000002E-2</v>
      </c>
      <c r="AL182" s="37">
        <v>5.5833333333333332E-2</v>
      </c>
      <c r="AM182" s="37">
        <v>5.4666666666666669E-2</v>
      </c>
      <c r="AN182" s="37">
        <v>5.3500000000000006E-2</v>
      </c>
      <c r="AO182" s="37">
        <v>5.2333333333333343E-2</v>
      </c>
      <c r="AP182" s="37">
        <v>5.116666666666668E-2</v>
      </c>
      <c r="AQ182" s="37">
        <v>0.05</v>
      </c>
      <c r="AR182" s="37">
        <v>0.05</v>
      </c>
      <c r="AS182" s="37">
        <v>0.05</v>
      </c>
      <c r="AT182" s="37">
        <v>0.05</v>
      </c>
      <c r="AU182" s="37">
        <v>0.05</v>
      </c>
      <c r="AV182" s="37">
        <v>0.05</v>
      </c>
      <c r="AW182" s="37">
        <v>0.05</v>
      </c>
      <c r="AX182" s="37">
        <v>0.05</v>
      </c>
      <c r="AY182" s="37">
        <v>0.05</v>
      </c>
      <c r="AZ182" s="37">
        <v>0.05</v>
      </c>
      <c r="BA182" s="37">
        <v>0.05</v>
      </c>
      <c r="BB182" s="37">
        <v>0.05</v>
      </c>
      <c r="BC182" s="37">
        <v>0.05</v>
      </c>
      <c r="BD182" s="37">
        <v>0.05</v>
      </c>
      <c r="BE182" s="37">
        <v>0.05</v>
      </c>
      <c r="BF182" s="37">
        <v>0.05</v>
      </c>
      <c r="BG182" s="37">
        <v>0.05</v>
      </c>
      <c r="BH182" s="37">
        <v>0.05</v>
      </c>
      <c r="BI182" s="37">
        <v>0.05</v>
      </c>
      <c r="BJ182" s="37">
        <v>0.05</v>
      </c>
      <c r="BK182" s="37">
        <v>0.05</v>
      </c>
    </row>
    <row r="183" spans="1:63" customFormat="1" ht="15" x14ac:dyDescent="0.25">
      <c r="A183" s="5"/>
      <c r="B183" s="5" t="s">
        <v>266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0</v>
      </c>
      <c r="S183" s="36">
        <v>0</v>
      </c>
      <c r="T183" s="36">
        <v>0</v>
      </c>
      <c r="U183" s="36">
        <v>0</v>
      </c>
      <c r="V183" s="36">
        <v>0</v>
      </c>
      <c r="W183" s="36">
        <v>0</v>
      </c>
      <c r="X183" s="36">
        <v>0</v>
      </c>
      <c r="Y183" s="36">
        <v>0</v>
      </c>
      <c r="Z183" s="36">
        <v>0</v>
      </c>
      <c r="AA183" s="36">
        <v>0</v>
      </c>
      <c r="AB183" s="36">
        <v>0</v>
      </c>
      <c r="AC183" s="36">
        <v>0</v>
      </c>
      <c r="AD183" s="36">
        <v>0</v>
      </c>
      <c r="AE183" s="36">
        <v>0</v>
      </c>
      <c r="AF183" s="36">
        <v>0</v>
      </c>
      <c r="AG183" s="36">
        <v>0</v>
      </c>
      <c r="AH183" s="36">
        <v>0</v>
      </c>
      <c r="AI183" s="36">
        <v>0</v>
      </c>
      <c r="AJ183" s="36">
        <v>1.2E-2</v>
      </c>
      <c r="AK183" s="36">
        <v>4.0000000000000001E-3</v>
      </c>
      <c r="AL183" s="37">
        <v>3.3333333333333335E-3</v>
      </c>
      <c r="AM183" s="37">
        <v>2.666666666666667E-3</v>
      </c>
      <c r="AN183" s="37">
        <v>2.0000000000000005E-3</v>
      </c>
      <c r="AO183" s="37">
        <v>1.3333333333333339E-3</v>
      </c>
      <c r="AP183" s="37">
        <v>6.6666666666666729E-4</v>
      </c>
      <c r="AQ183" s="37">
        <v>0</v>
      </c>
      <c r="AR183" s="37">
        <v>0</v>
      </c>
      <c r="AS183" s="37">
        <v>0</v>
      </c>
      <c r="AT183" s="37">
        <v>0</v>
      </c>
      <c r="AU183" s="37">
        <v>0</v>
      </c>
      <c r="AV183" s="37">
        <v>0</v>
      </c>
      <c r="AW183" s="37">
        <v>0</v>
      </c>
      <c r="AX183" s="37">
        <v>0</v>
      </c>
      <c r="AY183" s="37">
        <v>0</v>
      </c>
      <c r="AZ183" s="37">
        <v>0</v>
      </c>
      <c r="BA183" s="37">
        <v>0</v>
      </c>
      <c r="BB183" s="37">
        <v>0</v>
      </c>
      <c r="BC183" s="37">
        <v>0</v>
      </c>
      <c r="BD183" s="37">
        <v>0</v>
      </c>
      <c r="BE183" s="37">
        <v>0</v>
      </c>
      <c r="BF183" s="37">
        <v>0</v>
      </c>
      <c r="BG183" s="37">
        <v>0</v>
      </c>
      <c r="BH183" s="37">
        <v>0</v>
      </c>
      <c r="BI183" s="37">
        <v>0</v>
      </c>
      <c r="BJ183" s="37">
        <v>0</v>
      </c>
      <c r="BK183" s="37">
        <v>0</v>
      </c>
    </row>
    <row r="184" spans="1:63" customFormat="1" ht="15" x14ac:dyDescent="0.25">
      <c r="A184" s="15"/>
      <c r="B184" s="15" t="s">
        <v>75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1E-3</v>
      </c>
      <c r="S184" s="34">
        <v>1E-3</v>
      </c>
      <c r="T184" s="34">
        <v>1E-3</v>
      </c>
      <c r="U184" s="34">
        <v>1E-3</v>
      </c>
      <c r="V184" s="34">
        <v>1E-3</v>
      </c>
      <c r="W184" s="34">
        <v>1E-3</v>
      </c>
      <c r="X184" s="34">
        <v>3.0000000000000001E-3</v>
      </c>
      <c r="Y184" s="34">
        <v>5.0000000000000001E-3</v>
      </c>
      <c r="Z184" s="34">
        <v>7.0000000000000001E-3</v>
      </c>
      <c r="AA184" s="34">
        <v>5.0000000000000001E-3</v>
      </c>
      <c r="AB184" s="34">
        <v>6.0000000000000001E-3</v>
      </c>
      <c r="AC184" s="34">
        <v>8.0000000000000002E-3</v>
      </c>
      <c r="AD184" s="34">
        <v>1.4E-2</v>
      </c>
      <c r="AE184" s="34">
        <v>1.0999999999999999E-2</v>
      </c>
      <c r="AF184" s="34">
        <v>1.2999999999999999E-2</v>
      </c>
      <c r="AG184" s="34">
        <v>1.7000000000000001E-2</v>
      </c>
      <c r="AH184" s="34">
        <v>1.6E-2</v>
      </c>
      <c r="AI184" s="34">
        <v>1.9E-2</v>
      </c>
      <c r="AJ184" s="34">
        <v>1.9E-2</v>
      </c>
      <c r="AK184" s="34">
        <v>1.9E-2</v>
      </c>
      <c r="AL184" s="38">
        <v>0.02</v>
      </c>
      <c r="AM184" s="38">
        <v>2.1000000000000001E-2</v>
      </c>
      <c r="AN184" s="38">
        <v>2.2000000000000002E-2</v>
      </c>
      <c r="AO184" s="38">
        <v>2.3000000000000003E-2</v>
      </c>
      <c r="AP184" s="38">
        <v>2.4000000000000004E-2</v>
      </c>
      <c r="AQ184" s="38">
        <v>2.5000000000000001E-2</v>
      </c>
      <c r="AR184" s="38">
        <v>2.6000000000000002E-2</v>
      </c>
      <c r="AS184" s="38">
        <v>2.7000000000000003E-2</v>
      </c>
      <c r="AT184" s="38">
        <v>2.8000000000000004E-2</v>
      </c>
      <c r="AU184" s="38">
        <v>2.9000000000000005E-2</v>
      </c>
      <c r="AV184" s="38">
        <v>0.03</v>
      </c>
      <c r="AW184" s="38">
        <v>0.03</v>
      </c>
      <c r="AX184" s="38">
        <v>0.03</v>
      </c>
      <c r="AY184" s="38">
        <v>0.03</v>
      </c>
      <c r="AZ184" s="38">
        <v>0.03</v>
      </c>
      <c r="BA184" s="38">
        <v>0.03</v>
      </c>
      <c r="BB184" s="38">
        <v>0.03</v>
      </c>
      <c r="BC184" s="38">
        <v>0.03</v>
      </c>
      <c r="BD184" s="38">
        <v>0.03</v>
      </c>
      <c r="BE184" s="38">
        <v>0.03</v>
      </c>
      <c r="BF184" s="38">
        <v>0.03</v>
      </c>
      <c r="BG184" s="38">
        <v>0.03</v>
      </c>
      <c r="BH184" s="38">
        <v>0.03</v>
      </c>
      <c r="BI184" s="38">
        <v>0.03</v>
      </c>
      <c r="BJ184" s="38">
        <v>0.03</v>
      </c>
      <c r="BK184" s="38">
        <v>0.03</v>
      </c>
    </row>
    <row r="185" spans="1:63" customFormat="1" ht="15" x14ac:dyDescent="0.25">
      <c r="A185" s="15" t="s">
        <v>241</v>
      </c>
      <c r="B185" s="15"/>
      <c r="C185" s="34">
        <v>1</v>
      </c>
      <c r="D185" s="34">
        <v>1</v>
      </c>
      <c r="E185" s="34">
        <v>1</v>
      </c>
      <c r="F185" s="34">
        <v>1</v>
      </c>
      <c r="G185" s="34">
        <v>1</v>
      </c>
      <c r="H185" s="34">
        <v>1</v>
      </c>
      <c r="I185" s="34">
        <v>1</v>
      </c>
      <c r="J185" s="34">
        <v>1</v>
      </c>
      <c r="K185" s="34">
        <v>1</v>
      </c>
      <c r="L185" s="34">
        <v>1</v>
      </c>
      <c r="M185" s="34">
        <v>1</v>
      </c>
      <c r="N185" s="34">
        <v>1</v>
      </c>
      <c r="O185" s="34">
        <v>1</v>
      </c>
      <c r="P185" s="34">
        <v>1</v>
      </c>
      <c r="Q185" s="34">
        <v>1</v>
      </c>
      <c r="R185" s="34">
        <v>1</v>
      </c>
      <c r="S185" s="34">
        <v>1</v>
      </c>
      <c r="T185" s="34">
        <v>1</v>
      </c>
      <c r="U185" s="34">
        <v>1</v>
      </c>
      <c r="V185" s="34">
        <v>1</v>
      </c>
      <c r="W185" s="34">
        <v>1</v>
      </c>
      <c r="X185" s="34">
        <v>1</v>
      </c>
      <c r="Y185" s="34">
        <v>1</v>
      </c>
      <c r="Z185" s="34">
        <v>1</v>
      </c>
      <c r="AA185" s="34">
        <v>1</v>
      </c>
      <c r="AB185" s="34">
        <v>1</v>
      </c>
      <c r="AC185" s="34">
        <v>1</v>
      </c>
      <c r="AD185" s="34">
        <v>1</v>
      </c>
      <c r="AE185" s="34">
        <v>1</v>
      </c>
      <c r="AF185" s="34">
        <v>1</v>
      </c>
      <c r="AG185" s="34">
        <v>1</v>
      </c>
      <c r="AH185" s="34">
        <v>1</v>
      </c>
      <c r="AI185" s="34">
        <v>1</v>
      </c>
      <c r="AJ185" s="34">
        <v>1</v>
      </c>
      <c r="AK185" s="34">
        <v>1</v>
      </c>
      <c r="AL185" s="38">
        <v>1</v>
      </c>
      <c r="AM185" s="38">
        <v>1</v>
      </c>
      <c r="AN185" s="38">
        <v>1</v>
      </c>
      <c r="AO185" s="38">
        <v>1</v>
      </c>
      <c r="AP185" s="38">
        <v>1</v>
      </c>
      <c r="AQ185" s="38">
        <v>1</v>
      </c>
      <c r="AR185" s="38">
        <v>1</v>
      </c>
      <c r="AS185" s="38">
        <v>1</v>
      </c>
      <c r="AT185" s="38">
        <v>1</v>
      </c>
      <c r="AU185" s="38">
        <v>1</v>
      </c>
      <c r="AV185" s="38">
        <v>1</v>
      </c>
      <c r="AW185" s="38">
        <v>1</v>
      </c>
      <c r="AX185" s="38">
        <v>1</v>
      </c>
      <c r="AY185" s="38">
        <v>1</v>
      </c>
      <c r="AZ185" s="38">
        <v>1</v>
      </c>
      <c r="BA185" s="38">
        <v>1</v>
      </c>
      <c r="BB185" s="38">
        <v>1</v>
      </c>
      <c r="BC185" s="38">
        <v>1</v>
      </c>
      <c r="BD185" s="38">
        <v>1</v>
      </c>
      <c r="BE185" s="38">
        <v>1</v>
      </c>
      <c r="BF185" s="38">
        <v>1</v>
      </c>
      <c r="BG185" s="38">
        <v>1</v>
      </c>
      <c r="BH185" s="38">
        <v>1</v>
      </c>
      <c r="BI185" s="38">
        <v>1</v>
      </c>
      <c r="BJ185" s="38">
        <v>1</v>
      </c>
      <c r="BK185" s="38">
        <v>1</v>
      </c>
    </row>
    <row r="186" spans="1:63" customFormat="1" ht="15" x14ac:dyDescent="0.25">
      <c r="A186" s="75" t="s">
        <v>112</v>
      </c>
      <c r="B186" s="75" t="s">
        <v>219</v>
      </c>
      <c r="C186" s="39">
        <v>1</v>
      </c>
      <c r="D186" s="39">
        <v>1</v>
      </c>
      <c r="E186" s="39">
        <v>1</v>
      </c>
      <c r="F186" s="39">
        <v>1</v>
      </c>
      <c r="G186" s="39">
        <v>1</v>
      </c>
      <c r="H186" s="39">
        <v>1</v>
      </c>
      <c r="I186" s="39">
        <v>1</v>
      </c>
      <c r="J186" s="39">
        <v>1</v>
      </c>
      <c r="K186" s="39">
        <v>1</v>
      </c>
      <c r="L186" s="39">
        <v>1</v>
      </c>
      <c r="M186" s="39">
        <v>1</v>
      </c>
      <c r="N186" s="39">
        <v>1</v>
      </c>
      <c r="O186" s="39">
        <v>1</v>
      </c>
      <c r="P186" s="39">
        <v>1</v>
      </c>
      <c r="Q186" s="39">
        <v>1</v>
      </c>
      <c r="R186" s="39">
        <v>1</v>
      </c>
      <c r="S186" s="39">
        <v>1</v>
      </c>
      <c r="T186" s="39">
        <v>1</v>
      </c>
      <c r="U186" s="39">
        <v>1</v>
      </c>
      <c r="V186" s="39">
        <v>1</v>
      </c>
      <c r="W186" s="39">
        <v>1</v>
      </c>
      <c r="X186" s="39">
        <v>1</v>
      </c>
      <c r="Y186" s="39">
        <v>1</v>
      </c>
      <c r="Z186" s="39">
        <v>1</v>
      </c>
      <c r="AA186" s="39">
        <v>1</v>
      </c>
      <c r="AB186" s="39">
        <v>1</v>
      </c>
      <c r="AC186" s="39">
        <v>1</v>
      </c>
      <c r="AD186" s="39">
        <v>1</v>
      </c>
      <c r="AE186" s="39">
        <v>1</v>
      </c>
      <c r="AF186" s="39">
        <v>1</v>
      </c>
      <c r="AG186" s="39">
        <v>1</v>
      </c>
      <c r="AH186" s="39">
        <v>1</v>
      </c>
      <c r="AI186" s="39">
        <v>1</v>
      </c>
      <c r="AJ186" s="39">
        <v>1</v>
      </c>
      <c r="AK186" s="39">
        <v>1</v>
      </c>
      <c r="AL186" s="38">
        <v>1</v>
      </c>
      <c r="AM186" s="38">
        <v>1</v>
      </c>
      <c r="AN186" s="38">
        <v>1</v>
      </c>
      <c r="AO186" s="38">
        <v>1</v>
      </c>
      <c r="AP186" s="38">
        <v>1</v>
      </c>
      <c r="AQ186" s="38">
        <v>1</v>
      </c>
      <c r="AR186" s="38">
        <v>1</v>
      </c>
      <c r="AS186" s="38">
        <v>1</v>
      </c>
      <c r="AT186" s="38">
        <v>1</v>
      </c>
      <c r="AU186" s="38">
        <v>1</v>
      </c>
      <c r="AV186" s="38">
        <v>1</v>
      </c>
      <c r="AW186" s="38">
        <v>1</v>
      </c>
      <c r="AX186" s="38">
        <v>1</v>
      </c>
      <c r="AY186" s="38">
        <v>1</v>
      </c>
      <c r="AZ186" s="38">
        <v>1</v>
      </c>
      <c r="BA186" s="38">
        <v>1</v>
      </c>
      <c r="BB186" s="38">
        <v>1</v>
      </c>
      <c r="BC186" s="38">
        <v>1</v>
      </c>
      <c r="BD186" s="38">
        <v>1</v>
      </c>
      <c r="BE186" s="38">
        <v>1</v>
      </c>
      <c r="BF186" s="38">
        <v>1</v>
      </c>
      <c r="BG186" s="38">
        <v>1</v>
      </c>
      <c r="BH186" s="38">
        <v>1</v>
      </c>
      <c r="BI186" s="38">
        <v>1</v>
      </c>
      <c r="BJ186" s="38">
        <v>1</v>
      </c>
      <c r="BK186" s="38">
        <v>1</v>
      </c>
    </row>
    <row r="187" spans="1:63" customFormat="1" ht="15" x14ac:dyDescent="0.25">
      <c r="A187" s="75" t="s">
        <v>242</v>
      </c>
      <c r="B187" s="76"/>
      <c r="C187" s="39">
        <v>1</v>
      </c>
      <c r="D187" s="39">
        <v>1</v>
      </c>
      <c r="E187" s="39">
        <v>1</v>
      </c>
      <c r="F187" s="39">
        <v>1</v>
      </c>
      <c r="G187" s="39">
        <v>1</v>
      </c>
      <c r="H187" s="39">
        <v>1</v>
      </c>
      <c r="I187" s="39">
        <v>1</v>
      </c>
      <c r="J187" s="39">
        <v>1</v>
      </c>
      <c r="K187" s="39">
        <v>1</v>
      </c>
      <c r="L187" s="39">
        <v>1</v>
      </c>
      <c r="M187" s="39">
        <v>1</v>
      </c>
      <c r="N187" s="39">
        <v>1</v>
      </c>
      <c r="O187" s="39">
        <v>1</v>
      </c>
      <c r="P187" s="39">
        <v>1</v>
      </c>
      <c r="Q187" s="39">
        <v>1</v>
      </c>
      <c r="R187" s="39">
        <v>1</v>
      </c>
      <c r="S187" s="39">
        <v>1</v>
      </c>
      <c r="T187" s="39">
        <v>1</v>
      </c>
      <c r="U187" s="39">
        <v>1</v>
      </c>
      <c r="V187" s="39">
        <v>1</v>
      </c>
      <c r="W187" s="39">
        <v>1</v>
      </c>
      <c r="X187" s="39">
        <v>1</v>
      </c>
      <c r="Y187" s="39">
        <v>1</v>
      </c>
      <c r="Z187" s="39">
        <v>1</v>
      </c>
      <c r="AA187" s="39">
        <v>1</v>
      </c>
      <c r="AB187" s="39">
        <v>1</v>
      </c>
      <c r="AC187" s="39">
        <v>1</v>
      </c>
      <c r="AD187" s="39">
        <v>1</v>
      </c>
      <c r="AE187" s="39">
        <v>1</v>
      </c>
      <c r="AF187" s="39">
        <v>1</v>
      </c>
      <c r="AG187" s="39">
        <v>1</v>
      </c>
      <c r="AH187" s="39">
        <v>1</v>
      </c>
      <c r="AI187" s="39">
        <v>1</v>
      </c>
      <c r="AJ187" s="39">
        <v>1</v>
      </c>
      <c r="AK187" s="39">
        <v>1</v>
      </c>
      <c r="AL187" s="38">
        <v>1</v>
      </c>
      <c r="AM187" s="38">
        <v>1</v>
      </c>
      <c r="AN187" s="38">
        <v>1</v>
      </c>
      <c r="AO187" s="38">
        <v>1</v>
      </c>
      <c r="AP187" s="38">
        <v>1</v>
      </c>
      <c r="AQ187" s="38">
        <v>1</v>
      </c>
      <c r="AR187" s="38">
        <v>1</v>
      </c>
      <c r="AS187" s="38">
        <v>1</v>
      </c>
      <c r="AT187" s="38">
        <v>1</v>
      </c>
      <c r="AU187" s="38">
        <v>1</v>
      </c>
      <c r="AV187" s="38">
        <v>1</v>
      </c>
      <c r="AW187" s="38">
        <v>1</v>
      </c>
      <c r="AX187" s="38">
        <v>1</v>
      </c>
      <c r="AY187" s="38">
        <v>1</v>
      </c>
      <c r="AZ187" s="38">
        <v>1</v>
      </c>
      <c r="BA187" s="38">
        <v>1</v>
      </c>
      <c r="BB187" s="38">
        <v>1</v>
      </c>
      <c r="BC187" s="38">
        <v>1</v>
      </c>
      <c r="BD187" s="38">
        <v>1</v>
      </c>
      <c r="BE187" s="38">
        <v>1</v>
      </c>
      <c r="BF187" s="38">
        <v>1</v>
      </c>
      <c r="BG187" s="38">
        <v>1</v>
      </c>
      <c r="BH187" s="38">
        <v>1</v>
      </c>
      <c r="BI187" s="38">
        <v>1</v>
      </c>
      <c r="BJ187" s="38">
        <v>1</v>
      </c>
      <c r="BK187" s="38">
        <v>1</v>
      </c>
    </row>
    <row r="188" spans="1:63" customFormat="1" ht="15" x14ac:dyDescent="0.25">
      <c r="A188" s="15" t="s">
        <v>243</v>
      </c>
      <c r="B188" s="2"/>
      <c r="C188" s="34">
        <v>1</v>
      </c>
      <c r="D188" s="34">
        <v>1</v>
      </c>
      <c r="E188" s="34">
        <v>1</v>
      </c>
      <c r="F188" s="34">
        <v>1</v>
      </c>
      <c r="G188" s="34">
        <v>1</v>
      </c>
      <c r="H188" s="34">
        <v>1</v>
      </c>
      <c r="I188" s="34">
        <v>1</v>
      </c>
      <c r="J188" s="34">
        <v>1</v>
      </c>
      <c r="K188" s="34">
        <v>1</v>
      </c>
      <c r="L188" s="34">
        <v>1</v>
      </c>
      <c r="M188" s="34">
        <v>1</v>
      </c>
      <c r="N188" s="34">
        <v>1</v>
      </c>
      <c r="O188" s="34">
        <v>1</v>
      </c>
      <c r="P188" s="34">
        <v>1</v>
      </c>
      <c r="Q188" s="34">
        <v>1</v>
      </c>
      <c r="R188" s="34">
        <v>1</v>
      </c>
      <c r="S188" s="34">
        <v>1</v>
      </c>
      <c r="T188" s="34">
        <v>1</v>
      </c>
      <c r="U188" s="34">
        <v>1</v>
      </c>
      <c r="V188" s="34">
        <v>1</v>
      </c>
      <c r="W188" s="34">
        <v>1</v>
      </c>
      <c r="X188" s="34">
        <v>1</v>
      </c>
      <c r="Y188" s="34">
        <v>1</v>
      </c>
      <c r="Z188" s="34">
        <v>1</v>
      </c>
      <c r="AA188" s="34">
        <v>1</v>
      </c>
      <c r="AB188" s="34">
        <v>1</v>
      </c>
      <c r="AC188" s="34">
        <v>1</v>
      </c>
      <c r="AD188" s="34">
        <v>1</v>
      </c>
      <c r="AE188" s="34">
        <v>1</v>
      </c>
      <c r="AF188" s="34">
        <v>1</v>
      </c>
      <c r="AG188" s="34">
        <v>1</v>
      </c>
      <c r="AH188" s="34">
        <v>1</v>
      </c>
      <c r="AI188" s="34">
        <v>1</v>
      </c>
      <c r="AJ188" s="34">
        <v>1</v>
      </c>
      <c r="AK188" s="34">
        <v>1</v>
      </c>
      <c r="AL188" s="38">
        <v>1</v>
      </c>
      <c r="AM188" s="38">
        <v>1</v>
      </c>
      <c r="AN188" s="38">
        <v>1</v>
      </c>
      <c r="AO188" s="38">
        <v>1</v>
      </c>
      <c r="AP188" s="38">
        <v>1</v>
      </c>
      <c r="AQ188" s="38">
        <v>1</v>
      </c>
      <c r="AR188" s="38">
        <v>1</v>
      </c>
      <c r="AS188" s="38">
        <v>1</v>
      </c>
      <c r="AT188" s="38">
        <v>1</v>
      </c>
      <c r="AU188" s="38">
        <v>1</v>
      </c>
      <c r="AV188" s="38">
        <v>1</v>
      </c>
      <c r="AW188" s="38">
        <v>1</v>
      </c>
      <c r="AX188" s="38">
        <v>1</v>
      </c>
      <c r="AY188" s="38">
        <v>1</v>
      </c>
      <c r="AZ188" s="38">
        <v>1</v>
      </c>
      <c r="BA188" s="38">
        <v>1</v>
      </c>
      <c r="BB188" s="38">
        <v>1</v>
      </c>
      <c r="BC188" s="38">
        <v>1</v>
      </c>
      <c r="BD188" s="38">
        <v>1</v>
      </c>
      <c r="BE188" s="38">
        <v>1</v>
      </c>
      <c r="BF188" s="38">
        <v>1</v>
      </c>
      <c r="BG188" s="38">
        <v>1</v>
      </c>
      <c r="BH188" s="38">
        <v>1</v>
      </c>
      <c r="BI188" s="38">
        <v>1</v>
      </c>
      <c r="BJ188" s="38">
        <v>1</v>
      </c>
      <c r="BK188" s="38">
        <v>1</v>
      </c>
    </row>
    <row r="189" spans="1:63" customFormat="1" ht="15" x14ac:dyDescent="0.25">
      <c r="A189" s="15" t="s">
        <v>113</v>
      </c>
      <c r="B189" s="2" t="s">
        <v>244</v>
      </c>
      <c r="C189" s="34">
        <v>1</v>
      </c>
      <c r="D189" s="34">
        <v>1</v>
      </c>
      <c r="E189" s="34">
        <v>1</v>
      </c>
      <c r="F189" s="34">
        <v>1</v>
      </c>
      <c r="G189" s="34">
        <v>1</v>
      </c>
      <c r="H189" s="34">
        <v>1</v>
      </c>
      <c r="I189" s="34">
        <v>1</v>
      </c>
      <c r="J189" s="34">
        <v>1</v>
      </c>
      <c r="K189" s="34">
        <v>1</v>
      </c>
      <c r="L189" s="34">
        <v>1</v>
      </c>
      <c r="M189" s="34">
        <v>1</v>
      </c>
      <c r="N189" s="34">
        <v>1</v>
      </c>
      <c r="O189" s="34">
        <v>1</v>
      </c>
      <c r="P189" s="34">
        <v>1</v>
      </c>
      <c r="Q189" s="34">
        <v>1</v>
      </c>
      <c r="R189" s="34">
        <v>1</v>
      </c>
      <c r="S189" s="34">
        <v>1</v>
      </c>
      <c r="T189" s="34">
        <v>1</v>
      </c>
      <c r="U189" s="34">
        <v>1</v>
      </c>
      <c r="V189" s="34">
        <v>1</v>
      </c>
      <c r="W189" s="34">
        <v>1</v>
      </c>
      <c r="X189" s="34">
        <v>1</v>
      </c>
      <c r="Y189" s="34">
        <v>1</v>
      </c>
      <c r="Z189" s="34">
        <v>1</v>
      </c>
      <c r="AA189" s="34">
        <v>1</v>
      </c>
      <c r="AB189" s="34">
        <v>1</v>
      </c>
      <c r="AC189" s="34">
        <v>1</v>
      </c>
      <c r="AD189" s="34">
        <v>1</v>
      </c>
      <c r="AE189" s="34">
        <v>1</v>
      </c>
      <c r="AF189" s="34">
        <v>1</v>
      </c>
      <c r="AG189" s="34">
        <v>1</v>
      </c>
      <c r="AH189" s="34">
        <v>1</v>
      </c>
      <c r="AI189" s="34">
        <v>1</v>
      </c>
      <c r="AJ189" s="34">
        <v>1</v>
      </c>
      <c r="AK189" s="34">
        <v>1</v>
      </c>
      <c r="AL189" s="38">
        <v>1</v>
      </c>
      <c r="AM189" s="38">
        <v>1</v>
      </c>
      <c r="AN189" s="38">
        <v>1</v>
      </c>
      <c r="AO189" s="38">
        <v>1</v>
      </c>
      <c r="AP189" s="38">
        <v>1</v>
      </c>
      <c r="AQ189" s="38">
        <v>1</v>
      </c>
      <c r="AR189" s="38">
        <v>1</v>
      </c>
      <c r="AS189" s="38">
        <v>1</v>
      </c>
      <c r="AT189" s="38">
        <v>1</v>
      </c>
      <c r="AU189" s="38">
        <v>1</v>
      </c>
      <c r="AV189" s="38">
        <v>1</v>
      </c>
      <c r="AW189" s="38">
        <v>1</v>
      </c>
      <c r="AX189" s="38">
        <v>1</v>
      </c>
      <c r="AY189" s="38">
        <v>1</v>
      </c>
      <c r="AZ189" s="38">
        <v>1</v>
      </c>
      <c r="BA189" s="38">
        <v>1</v>
      </c>
      <c r="BB189" s="38">
        <v>1</v>
      </c>
      <c r="BC189" s="38">
        <v>1</v>
      </c>
      <c r="BD189" s="38">
        <v>1</v>
      </c>
      <c r="BE189" s="38">
        <v>1</v>
      </c>
      <c r="BF189" s="38">
        <v>1</v>
      </c>
      <c r="BG189" s="38">
        <v>1</v>
      </c>
      <c r="BH189" s="38">
        <v>1</v>
      </c>
      <c r="BI189" s="38">
        <v>1</v>
      </c>
      <c r="BJ189" s="38">
        <v>1</v>
      </c>
      <c r="BK189" s="38">
        <v>1</v>
      </c>
    </row>
    <row r="190" spans="1:63" customFormat="1" ht="15" x14ac:dyDescent="0.25"/>
    <row r="191" spans="1:63" customFormat="1" ht="15" x14ac:dyDescent="0.25">
      <c r="A191" t="s">
        <v>114</v>
      </c>
      <c r="B191" s="31" t="s">
        <v>245</v>
      </c>
    </row>
    <row r="192" spans="1:63" customFormat="1" ht="15" x14ac:dyDescent="0.25">
      <c r="B192" s="31" t="s">
        <v>246</v>
      </c>
    </row>
    <row r="193" spans="1:2" customFormat="1" ht="15" x14ac:dyDescent="0.25">
      <c r="A193" t="s">
        <v>127</v>
      </c>
      <c r="B193" t="s">
        <v>116</v>
      </c>
    </row>
    <row r="194" spans="1:2" customFormat="1" ht="15" x14ac:dyDescent="0.25">
      <c r="B194" t="s">
        <v>282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39"/>
  <sheetViews>
    <sheetView workbookViewId="0">
      <pane xSplit="1" ySplit="6" topLeftCell="L19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25.140625" customWidth="1"/>
    <col min="2" max="2" width="8.85546875"/>
    <col min="3" max="3" width="10" hidden="1" customWidth="1"/>
    <col min="4" max="4" width="9.85546875" hidden="1" customWidth="1"/>
    <col min="5" max="6" width="10" hidden="1" customWidth="1"/>
    <col min="7" max="7" width="8.85546875"/>
    <col min="8" max="8" width="10" hidden="1" customWidth="1"/>
    <col min="9" max="9" width="10.140625" hidden="1" customWidth="1"/>
    <col min="10" max="10" width="10.85546875" hidden="1" customWidth="1"/>
    <col min="11" max="11" width="11" hidden="1" customWidth="1"/>
    <col min="12" max="12" width="8.85546875"/>
    <col min="13" max="13" width="10.140625" hidden="1" customWidth="1"/>
    <col min="14" max="14" width="10.42578125" hidden="1" customWidth="1"/>
    <col min="15" max="15" width="10.5703125" hidden="1" customWidth="1"/>
    <col min="16" max="16" width="10.42578125" hidden="1" customWidth="1"/>
    <col min="17" max="17" width="8.85546875"/>
    <col min="18" max="18" width="10.5703125" hidden="1" customWidth="1"/>
    <col min="19" max="19" width="10.140625" hidden="1" customWidth="1"/>
    <col min="20" max="20" width="10.85546875" hidden="1" customWidth="1"/>
    <col min="21" max="21" width="10.140625" hidden="1" customWidth="1"/>
    <col min="22" max="22" width="8.85546875"/>
    <col min="23" max="23" width="7.5703125" hidden="1" customWidth="1"/>
    <col min="24" max="24" width="8.5703125" hidden="1" customWidth="1"/>
    <col min="25" max="26" width="8.85546875" hidden="1" customWidth="1"/>
    <col min="27" max="27" width="8.85546875" customWidth="1"/>
    <col min="28" max="31" width="8.85546875" hidden="1" customWidth="1"/>
    <col min="32" max="59" width="8.85546875" customWidth="1"/>
  </cols>
  <sheetData>
    <row r="1" spans="1:62" ht="18.75" x14ac:dyDescent="0.3">
      <c r="A1" s="11" t="s">
        <v>132</v>
      </c>
    </row>
    <row r="2" spans="1:62" ht="16.5" x14ac:dyDescent="0.3">
      <c r="A2" s="12" t="s">
        <v>315</v>
      </c>
    </row>
    <row r="3" spans="1:62" ht="16.5" x14ac:dyDescent="0.3">
      <c r="A3" s="12"/>
    </row>
    <row r="4" spans="1:62" ht="16.5" x14ac:dyDescent="0.3">
      <c r="A4" s="12" t="s">
        <v>193</v>
      </c>
    </row>
    <row r="6" spans="1:62" s="4" customFormat="1" x14ac:dyDescent="0.25">
      <c r="A6" s="3" t="s">
        <v>11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13">
        <v>2023</v>
      </c>
      <c r="AJ6" s="1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  <c r="BA6" s="3">
        <v>2041</v>
      </c>
      <c r="BB6" s="3">
        <v>2042</v>
      </c>
      <c r="BC6" s="3">
        <v>2043</v>
      </c>
      <c r="BD6" s="3">
        <v>2044</v>
      </c>
      <c r="BE6" s="3">
        <v>2045</v>
      </c>
      <c r="BF6" s="3">
        <v>2046</v>
      </c>
      <c r="BG6" s="3">
        <v>2047</v>
      </c>
      <c r="BH6" s="3">
        <v>2048</v>
      </c>
      <c r="BI6" s="3">
        <v>2049</v>
      </c>
      <c r="BJ6" s="3">
        <v>2050</v>
      </c>
    </row>
    <row r="7" spans="1:62" x14ac:dyDescent="0.25">
      <c r="A7" s="25" t="s">
        <v>107</v>
      </c>
      <c r="B7" s="36">
        <v>96.196771445602423</v>
      </c>
      <c r="C7" s="36">
        <v>96.18468486470222</v>
      </c>
      <c r="D7" s="36">
        <v>92.920250294373659</v>
      </c>
      <c r="E7" s="36">
        <v>94.580770239954532</v>
      </c>
      <c r="F7" s="36">
        <v>93.737390121427126</v>
      </c>
      <c r="G7" s="36">
        <v>93.409054828592943</v>
      </c>
      <c r="H7" s="36">
        <v>93.217289031486246</v>
      </c>
      <c r="I7" s="36">
        <v>88.45008914286484</v>
      </c>
      <c r="J7" s="36">
        <v>88.869944052916736</v>
      </c>
      <c r="K7" s="36">
        <v>84.265383305771152</v>
      </c>
      <c r="L7" s="36">
        <v>82.518896350843448</v>
      </c>
      <c r="M7" s="36">
        <v>82.581282576616658</v>
      </c>
      <c r="N7" s="36">
        <v>82.021942157869091</v>
      </c>
      <c r="O7" s="36">
        <v>81.98984222698607</v>
      </c>
      <c r="P7" s="36">
        <v>78.813082505432661</v>
      </c>
      <c r="Q7" s="36">
        <v>80.116078560107809</v>
      </c>
      <c r="R7" s="36">
        <v>78.800931854609161</v>
      </c>
      <c r="S7" s="36">
        <v>78.735463638042901</v>
      </c>
      <c r="T7" s="36">
        <v>80.528837688058644</v>
      </c>
      <c r="U7" s="36">
        <v>83.195964249143714</v>
      </c>
      <c r="V7" s="36">
        <v>83.880262616440746</v>
      </c>
      <c r="W7" s="36">
        <v>82.512621924683771</v>
      </c>
      <c r="X7" s="36">
        <v>86.128760800684532</v>
      </c>
      <c r="Y7" s="36">
        <v>86.074549522689054</v>
      </c>
      <c r="Z7" s="36">
        <v>86.507796783083762</v>
      </c>
      <c r="AA7" s="36">
        <v>86.591889827116958</v>
      </c>
      <c r="AB7" s="36">
        <v>89.161876049977351</v>
      </c>
      <c r="AC7" s="36">
        <v>90.734500817823417</v>
      </c>
      <c r="AD7" s="36">
        <v>91.499540751500163</v>
      </c>
      <c r="AE7" s="36">
        <v>91.112074641702719</v>
      </c>
      <c r="AF7" s="36">
        <v>89.269326586935591</v>
      </c>
      <c r="AG7" s="36">
        <v>91.33802207997887</v>
      </c>
      <c r="AH7" s="36">
        <v>89.844307626237367</v>
      </c>
      <c r="AI7" s="36">
        <v>88.944455994291729</v>
      </c>
      <c r="AJ7" s="36">
        <v>90.339391934880766</v>
      </c>
      <c r="AK7" s="37">
        <v>74.705317392071521</v>
      </c>
      <c r="AL7" s="37">
        <v>71.230015158144269</v>
      </c>
      <c r="AM7" s="37">
        <v>65.878152004904962</v>
      </c>
      <c r="AN7" s="37">
        <v>63.026132380378741</v>
      </c>
      <c r="AO7" s="37">
        <v>60.078166854649183</v>
      </c>
      <c r="AP7" s="37">
        <v>57.1535217005136</v>
      </c>
      <c r="AQ7" s="37">
        <v>56.268485627937466</v>
      </c>
      <c r="AR7" s="37">
        <v>55.645013363828824</v>
      </c>
      <c r="AS7" s="37">
        <v>55.262742807125171</v>
      </c>
      <c r="AT7" s="37">
        <v>55.375382233303739</v>
      </c>
      <c r="AU7" s="37">
        <v>55.629695628062443</v>
      </c>
      <c r="AV7" s="37">
        <v>55.389885612681233</v>
      </c>
      <c r="AW7" s="37">
        <v>55.068214166892098</v>
      </c>
      <c r="AX7" s="37">
        <v>54.774713979299328</v>
      </c>
      <c r="AY7" s="37">
        <v>54.53077397396337</v>
      </c>
      <c r="AZ7" s="37">
        <v>54.221390269072501</v>
      </c>
      <c r="BA7" s="37">
        <v>53.775206959903812</v>
      </c>
      <c r="BB7" s="37">
        <v>53.613975136268778</v>
      </c>
      <c r="BC7" s="37">
        <v>53.37034473400093</v>
      </c>
      <c r="BD7" s="37">
        <v>52.791078125763377</v>
      </c>
      <c r="BE7" s="37">
        <v>52.5777305715023</v>
      </c>
      <c r="BF7" s="37">
        <v>52.428776833593155</v>
      </c>
      <c r="BG7" s="37">
        <v>52.312766240580018</v>
      </c>
      <c r="BH7" s="37">
        <v>52.494264110554553</v>
      </c>
      <c r="BI7" s="37">
        <v>52.769675506227408</v>
      </c>
      <c r="BJ7" s="37">
        <v>53.053839505952901</v>
      </c>
    </row>
    <row r="8" spans="1:62" x14ac:dyDescent="0.25">
      <c r="A8" s="25" t="s">
        <v>248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7">
        <v>11.05238971784113</v>
      </c>
      <c r="AL8" s="37">
        <v>11.218240550090762</v>
      </c>
      <c r="AM8" s="37">
        <v>11.419071666425374</v>
      </c>
      <c r="AN8" s="37">
        <v>11.70496356980556</v>
      </c>
      <c r="AO8" s="37">
        <v>11.827866816525818</v>
      </c>
      <c r="AP8" s="37">
        <v>11.793108144300804</v>
      </c>
      <c r="AQ8" s="37">
        <v>11.625880757242228</v>
      </c>
      <c r="AR8" s="37">
        <v>11.363844096069666</v>
      </c>
      <c r="AS8" s="37">
        <v>11.066869703616735</v>
      </c>
      <c r="AT8" s="37">
        <v>10.771705495759754</v>
      </c>
      <c r="AU8" s="37">
        <v>10.523967684836922</v>
      </c>
      <c r="AV8" s="37">
        <v>10.373898008793555</v>
      </c>
      <c r="AW8" s="37">
        <v>10.289922482376147</v>
      </c>
      <c r="AX8" s="37">
        <v>10.30254898111537</v>
      </c>
      <c r="AY8" s="37">
        <v>10.363778802178997</v>
      </c>
      <c r="AZ8" s="37">
        <v>10.475669710059334</v>
      </c>
      <c r="BA8" s="37">
        <v>10.579634313008636</v>
      </c>
      <c r="BB8" s="37">
        <v>10.663779257696721</v>
      </c>
      <c r="BC8" s="37">
        <v>10.71011147533846</v>
      </c>
      <c r="BD8" s="37">
        <v>11.11073237705574</v>
      </c>
      <c r="BE8" s="37">
        <v>11.152538264597291</v>
      </c>
      <c r="BF8" s="37">
        <v>11.093022197341408</v>
      </c>
      <c r="BG8" s="37">
        <v>10.900694858630807</v>
      </c>
      <c r="BH8" s="37">
        <v>10.941365800133893</v>
      </c>
      <c r="BI8" s="37">
        <v>10.969322472381036</v>
      </c>
      <c r="BJ8" s="37">
        <v>11.010947806291709</v>
      </c>
    </row>
    <row r="9" spans="1:62" x14ac:dyDescent="0.25">
      <c r="A9" s="25" t="s">
        <v>32</v>
      </c>
      <c r="B9" s="36">
        <v>47.751820015192919</v>
      </c>
      <c r="C9" s="36">
        <v>48.48153417902062</v>
      </c>
      <c r="D9" s="36">
        <v>49.160379733638436</v>
      </c>
      <c r="E9" s="36">
        <v>49.201066814567689</v>
      </c>
      <c r="F9" s="36">
        <v>46.991007086131006</v>
      </c>
      <c r="G9" s="36">
        <v>47.193440435535386</v>
      </c>
      <c r="H9" s="36">
        <v>46.993513613488105</v>
      </c>
      <c r="I9" s="36">
        <v>45.841178123197331</v>
      </c>
      <c r="J9" s="36">
        <v>44.62519578650037</v>
      </c>
      <c r="K9" s="36">
        <v>43.328803217183335</v>
      </c>
      <c r="L9" s="36">
        <v>42.874429651818367</v>
      </c>
      <c r="M9" s="36">
        <v>44.448859086379713</v>
      </c>
      <c r="N9" s="36">
        <v>42.372428812696533</v>
      </c>
      <c r="O9" s="36">
        <v>40.498105124859734</v>
      </c>
      <c r="P9" s="36">
        <v>38.771946334388296</v>
      </c>
      <c r="Q9" s="36">
        <v>37.300414462424783</v>
      </c>
      <c r="R9" s="36">
        <v>38.419262384454171</v>
      </c>
      <c r="S9" s="36">
        <v>41.160140266951103</v>
      </c>
      <c r="T9" s="36">
        <v>41.557672629272609</v>
      </c>
      <c r="U9" s="36">
        <v>39.722467332248264</v>
      </c>
      <c r="V9" s="36">
        <v>40.540842283098769</v>
      </c>
      <c r="W9" s="36">
        <v>40.85296370498196</v>
      </c>
      <c r="X9" s="36">
        <v>41.433828207266778</v>
      </c>
      <c r="Y9" s="36">
        <v>42.717045673206663</v>
      </c>
      <c r="Z9" s="36">
        <v>42.14060319287033</v>
      </c>
      <c r="AA9" s="36">
        <v>41.088986523681868</v>
      </c>
      <c r="AB9" s="36">
        <v>40.702396896953438</v>
      </c>
      <c r="AC9" s="36">
        <v>39.808769902656081</v>
      </c>
      <c r="AD9" s="36">
        <v>39.275823967806836</v>
      </c>
      <c r="AE9" s="36">
        <v>38.353738890698075</v>
      </c>
      <c r="AF9" s="36">
        <v>38.534585261012111</v>
      </c>
      <c r="AG9" s="36">
        <v>38.165243560761667</v>
      </c>
      <c r="AH9" s="36">
        <v>37.553702470572269</v>
      </c>
      <c r="AI9" s="36">
        <v>36.244208639390578</v>
      </c>
      <c r="AJ9" s="36">
        <v>35.1117468060554</v>
      </c>
      <c r="AK9" s="37">
        <v>34.485674957242445</v>
      </c>
      <c r="AL9" s="37">
        <v>34.081324790183473</v>
      </c>
      <c r="AM9" s="37">
        <v>33.53754142035244</v>
      </c>
      <c r="AN9" s="37">
        <v>32.881458536390063</v>
      </c>
      <c r="AO9" s="37">
        <v>32.101340718026719</v>
      </c>
      <c r="AP9" s="37">
        <v>31.325161834154475</v>
      </c>
      <c r="AQ9" s="37">
        <v>30.478360440263788</v>
      </c>
      <c r="AR9" s="37">
        <v>29.647244476503044</v>
      </c>
      <c r="AS9" s="37">
        <v>28.812615965758624</v>
      </c>
      <c r="AT9" s="37">
        <v>28.029768998240378</v>
      </c>
      <c r="AU9" s="37">
        <v>27.267701899754879</v>
      </c>
      <c r="AV9" s="37">
        <v>26.506120696526473</v>
      </c>
      <c r="AW9" s="37">
        <v>25.780566149388402</v>
      </c>
      <c r="AX9" s="37">
        <v>25.062263488602987</v>
      </c>
      <c r="AY9" s="37">
        <v>24.383438377017274</v>
      </c>
      <c r="AZ9" s="37">
        <v>23.711789411309606</v>
      </c>
      <c r="BA9" s="37">
        <v>23.382603816908244</v>
      </c>
      <c r="BB9" s="37">
        <v>23.089391266546141</v>
      </c>
      <c r="BC9" s="37">
        <v>22.800076369679985</v>
      </c>
      <c r="BD9" s="37">
        <v>22.539859075867561</v>
      </c>
      <c r="BE9" s="37">
        <v>22.27919626535839</v>
      </c>
      <c r="BF9" s="37">
        <v>22.043696749829778</v>
      </c>
      <c r="BG9" s="37">
        <v>21.803885218828402</v>
      </c>
      <c r="BH9" s="37">
        <v>21.622308268262032</v>
      </c>
      <c r="BI9" s="37">
        <v>21.454015295706302</v>
      </c>
      <c r="BJ9" s="37">
        <v>21.272774278297028</v>
      </c>
    </row>
    <row r="10" spans="1:62" x14ac:dyDescent="0.25">
      <c r="A10" s="25" t="s">
        <v>220</v>
      </c>
      <c r="B10" s="36">
        <v>1.5788711450168931</v>
      </c>
      <c r="C10" s="36">
        <v>1.8292817864029094</v>
      </c>
      <c r="D10" s="36">
        <v>1.7593465401914719</v>
      </c>
      <c r="E10" s="36">
        <v>1.5161293561964935</v>
      </c>
      <c r="F10" s="36">
        <v>1.3737030221790953</v>
      </c>
      <c r="G10" s="36">
        <v>1.3862348906425654</v>
      </c>
      <c r="H10" s="36">
        <v>1.6154567807449511</v>
      </c>
      <c r="I10" s="36">
        <v>1.6477964215659786</v>
      </c>
      <c r="J10" s="36">
        <v>1.7334720793178822</v>
      </c>
      <c r="K10" s="36">
        <v>1.8157124661094044</v>
      </c>
      <c r="L10" s="36">
        <v>1.9176884845683158</v>
      </c>
      <c r="M10" s="36">
        <v>2.0372187376347743</v>
      </c>
      <c r="N10" s="36">
        <v>2.0173800478385737</v>
      </c>
      <c r="O10" s="36">
        <v>2.0785278709333568</v>
      </c>
      <c r="P10" s="36">
        <v>2.1332860900418309</v>
      </c>
      <c r="Q10" s="36">
        <v>2.1687552627077649</v>
      </c>
      <c r="R10" s="36">
        <v>2.1940732096857731</v>
      </c>
      <c r="S10" s="36">
        <v>2.1262094318634457</v>
      </c>
      <c r="T10" s="36">
        <v>2.0180327493210464</v>
      </c>
      <c r="U10" s="36">
        <v>1.9842296830708968</v>
      </c>
      <c r="V10" s="36">
        <v>1.9066097357210869</v>
      </c>
      <c r="W10" s="36">
        <v>1.6064701119125946</v>
      </c>
      <c r="X10" s="36">
        <v>1.6159342834084445</v>
      </c>
      <c r="Y10" s="36">
        <v>1.5451677016245948</v>
      </c>
      <c r="Z10" s="36">
        <v>1.5406331439568914</v>
      </c>
      <c r="AA10" s="36">
        <v>1.4648338902160838</v>
      </c>
      <c r="AB10" s="36">
        <v>1.4567438271043864</v>
      </c>
      <c r="AC10" s="36">
        <v>1.4022604296727428</v>
      </c>
      <c r="AD10" s="36">
        <v>1.4982419003057896</v>
      </c>
      <c r="AE10" s="36">
        <v>1.3638712766904848</v>
      </c>
      <c r="AF10" s="36">
        <v>1.4241259293355684</v>
      </c>
      <c r="AG10" s="36">
        <v>1.3811506896212014</v>
      </c>
      <c r="AH10" s="36">
        <v>1.343190945508991</v>
      </c>
      <c r="AI10" s="36">
        <v>1.2986870102172543</v>
      </c>
      <c r="AJ10" s="36">
        <v>1.3855478364504892</v>
      </c>
      <c r="AK10" s="37">
        <v>1.3855478364504892</v>
      </c>
      <c r="AL10" s="37">
        <v>1.3855478364504892</v>
      </c>
      <c r="AM10" s="37">
        <v>1.3855478364504892</v>
      </c>
      <c r="AN10" s="37">
        <v>1.3855478364504892</v>
      </c>
      <c r="AO10" s="37">
        <v>1.3855478364504892</v>
      </c>
      <c r="AP10" s="37">
        <v>1.3855478364504892</v>
      </c>
      <c r="AQ10" s="37">
        <v>1.3855478364504892</v>
      </c>
      <c r="AR10" s="37">
        <v>1.3855478364504892</v>
      </c>
      <c r="AS10" s="37">
        <v>1.3855478364504892</v>
      </c>
      <c r="AT10" s="37">
        <v>1.3855478364504892</v>
      </c>
      <c r="AU10" s="37">
        <v>1.3855478364504892</v>
      </c>
      <c r="AV10" s="37">
        <v>1.3855478364504892</v>
      </c>
      <c r="AW10" s="37">
        <v>1.3855478364504892</v>
      </c>
      <c r="AX10" s="37">
        <v>1.3855478364504892</v>
      </c>
      <c r="AY10" s="37">
        <v>1.3855478364504892</v>
      </c>
      <c r="AZ10" s="37">
        <v>1.3855478364504892</v>
      </c>
      <c r="BA10" s="37">
        <v>1.3855478364504892</v>
      </c>
      <c r="BB10" s="37">
        <v>1.3855478364504892</v>
      </c>
      <c r="BC10" s="37">
        <v>1.3855478364504892</v>
      </c>
      <c r="BD10" s="37">
        <v>1.3855478364504892</v>
      </c>
      <c r="BE10" s="37">
        <v>1.3855478364504892</v>
      </c>
      <c r="BF10" s="37">
        <v>1.3855478364504892</v>
      </c>
      <c r="BG10" s="37">
        <v>1.3855478364504892</v>
      </c>
      <c r="BH10" s="37">
        <v>1.3855478364504892</v>
      </c>
      <c r="BI10" s="37">
        <v>1.3855478364504892</v>
      </c>
      <c r="BJ10" s="37">
        <v>1.3855478364504892</v>
      </c>
    </row>
    <row r="11" spans="1:62" x14ac:dyDescent="0.25">
      <c r="A11" s="25" t="s">
        <v>2</v>
      </c>
      <c r="B11" s="36">
        <v>2.2156526253085715</v>
      </c>
      <c r="C11" s="36">
        <v>2.2749306220457144</v>
      </c>
      <c r="D11" s="36">
        <v>2.4545933632628572</v>
      </c>
      <c r="E11" s="36">
        <v>2.5519469461200002</v>
      </c>
      <c r="F11" s="36">
        <v>2.4307434146914284</v>
      </c>
      <c r="G11" s="36">
        <v>2.4883912114285716</v>
      </c>
      <c r="H11" s="36">
        <v>2.4765213991885711</v>
      </c>
      <c r="I11" s="36">
        <v>2.6192827861199999</v>
      </c>
      <c r="J11" s="36">
        <v>2.7594240205714278</v>
      </c>
      <c r="K11" s="36">
        <v>2.6797699028571427</v>
      </c>
      <c r="L11" s="36">
        <v>2.7370714422857136</v>
      </c>
      <c r="M11" s="36">
        <v>2.9381779491428568</v>
      </c>
      <c r="N11" s="36">
        <v>2.9567933057142852</v>
      </c>
      <c r="O11" s="36">
        <v>3.1319068460893713</v>
      </c>
      <c r="P11" s="36">
        <v>3.1419948120000001</v>
      </c>
      <c r="Q11" s="36">
        <v>3.1484780485714285</v>
      </c>
      <c r="R11" s="36">
        <v>3.1250003427720001</v>
      </c>
      <c r="S11" s="36">
        <v>3.226619688618857</v>
      </c>
      <c r="T11" s="36">
        <v>2.9641576244015999</v>
      </c>
      <c r="U11" s="36">
        <v>3.0778817142857147</v>
      </c>
      <c r="V11" s="36">
        <v>3.2009417691428572</v>
      </c>
      <c r="W11" s="36">
        <v>3.0755805611802858</v>
      </c>
      <c r="X11" s="36">
        <v>2.9345384610959999</v>
      </c>
      <c r="Y11" s="36">
        <v>3.0383597766342851</v>
      </c>
      <c r="Z11" s="36">
        <v>2.9473252379999999</v>
      </c>
      <c r="AA11" s="36">
        <v>2.9438681325617146</v>
      </c>
      <c r="AB11" s="36">
        <v>2.819144124342857</v>
      </c>
      <c r="AC11" s="36">
        <v>2.8366485312000003</v>
      </c>
      <c r="AD11" s="36">
        <v>2.9011391506943998</v>
      </c>
      <c r="AE11" s="36">
        <v>2.8198124825941711</v>
      </c>
      <c r="AF11" s="36">
        <v>2.9847637326445713</v>
      </c>
      <c r="AG11" s="36">
        <v>2.9671839520525713</v>
      </c>
      <c r="AH11" s="36">
        <v>2.7845616829536</v>
      </c>
      <c r="AI11" s="36">
        <v>2.6050274008628573</v>
      </c>
      <c r="AJ11" s="36">
        <v>2.701186670386285</v>
      </c>
      <c r="AK11" s="37">
        <v>2.7698793804037711</v>
      </c>
      <c r="AL11" s="37">
        <v>2.7510895599984342</v>
      </c>
      <c r="AM11" s="37">
        <v>2.7332360136010285</v>
      </c>
      <c r="AN11" s="37">
        <v>2.6815618147952227</v>
      </c>
      <c r="AO11" s="37">
        <v>2.6418244568805256</v>
      </c>
      <c r="AP11" s="37">
        <v>2.5867195682799431</v>
      </c>
      <c r="AQ11" s="37">
        <v>2.5816124308622057</v>
      </c>
      <c r="AR11" s="37">
        <v>2.5528837770359312</v>
      </c>
      <c r="AS11" s="37">
        <v>2.5344909035676686</v>
      </c>
      <c r="AT11" s="37">
        <v>2.5315745171919084</v>
      </c>
      <c r="AU11" s="37">
        <v>2.5225663935252003</v>
      </c>
      <c r="AV11" s="37">
        <v>2.5083002570181603</v>
      </c>
      <c r="AW11" s="37">
        <v>2.492069334159428</v>
      </c>
      <c r="AX11" s="37">
        <v>2.4753641757647311</v>
      </c>
      <c r="AY11" s="37">
        <v>2.4537196355635547</v>
      </c>
      <c r="AZ11" s="37">
        <v>2.4261289631473715</v>
      </c>
      <c r="BA11" s="37">
        <v>2.3998346910440573</v>
      </c>
      <c r="BB11" s="37">
        <v>2.3831569765853144</v>
      </c>
      <c r="BC11" s="37">
        <v>2.3596565408361942</v>
      </c>
      <c r="BD11" s="37">
        <v>2.3318430352464343</v>
      </c>
      <c r="BE11" s="37">
        <v>2.3127618987810861</v>
      </c>
      <c r="BF11" s="37">
        <v>2.292630243746983</v>
      </c>
      <c r="BG11" s="37">
        <v>2.2548469332858856</v>
      </c>
      <c r="BH11" s="37">
        <v>2.2660616211306857</v>
      </c>
      <c r="BI11" s="37">
        <v>2.2772944628630745</v>
      </c>
      <c r="BJ11" s="37">
        <v>2.2885390588669714</v>
      </c>
    </row>
    <row r="12" spans="1:62" x14ac:dyDescent="0.25">
      <c r="A12" s="25" t="s">
        <v>3</v>
      </c>
      <c r="B12" s="36">
        <v>0.55542870482954176</v>
      </c>
      <c r="C12" s="36">
        <v>0.61643164092051439</v>
      </c>
      <c r="D12" s="36">
        <v>0.69772802067403783</v>
      </c>
      <c r="E12" s="36">
        <v>0.79987421986425478</v>
      </c>
      <c r="F12" s="36">
        <v>0.84074148066439891</v>
      </c>
      <c r="G12" s="36">
        <v>0.83393808679736936</v>
      </c>
      <c r="H12" s="36">
        <v>0.84384352324023726</v>
      </c>
      <c r="I12" s="36">
        <v>0.8789689172231322</v>
      </c>
      <c r="J12" s="36">
        <v>1.0040494036319512</v>
      </c>
      <c r="K12" s="36">
        <v>1.0040205464360488</v>
      </c>
      <c r="L12" s="36">
        <v>0.98981060457861436</v>
      </c>
      <c r="M12" s="36">
        <v>1.034897304681851</v>
      </c>
      <c r="N12" s="36">
        <v>1.0800215911801185</v>
      </c>
      <c r="O12" s="36">
        <v>1.03735194732605</v>
      </c>
      <c r="P12" s="36">
        <v>1.111170180585108</v>
      </c>
      <c r="Q12" s="36">
        <v>1.1286997196103403</v>
      </c>
      <c r="R12" s="36">
        <v>1.183578636819453</v>
      </c>
      <c r="S12" s="36">
        <v>1.2182759393521134</v>
      </c>
      <c r="T12" s="36">
        <v>1.2755459728021634</v>
      </c>
      <c r="U12" s="36">
        <v>1.2139639167328617</v>
      </c>
      <c r="V12" s="36">
        <v>1.2437555889772336</v>
      </c>
      <c r="W12" s="36">
        <v>1.2861941135568191</v>
      </c>
      <c r="X12" s="36">
        <v>1.2757534952817706</v>
      </c>
      <c r="Y12" s="36">
        <v>1.1964742250063316</v>
      </c>
      <c r="Z12" s="36">
        <v>1.2522745398389874</v>
      </c>
      <c r="AA12" s="36">
        <v>1.2943897778558044</v>
      </c>
      <c r="AB12" s="36">
        <v>1.3279606471071852</v>
      </c>
      <c r="AC12" s="36">
        <v>1.3149782036803925</v>
      </c>
      <c r="AD12" s="36">
        <v>1.3505427795431046</v>
      </c>
      <c r="AE12" s="36">
        <v>1.3129399608084924</v>
      </c>
      <c r="AF12" s="36">
        <v>1.3304956169483861</v>
      </c>
      <c r="AG12" s="36">
        <v>1.3203946380459051</v>
      </c>
      <c r="AH12" s="36">
        <v>1.2510821957859626</v>
      </c>
      <c r="AI12" s="36">
        <v>1.146911987817445</v>
      </c>
      <c r="AJ12" s="36">
        <v>1.1904837142001379</v>
      </c>
      <c r="AK12" s="37">
        <v>1.1990247370545521</v>
      </c>
      <c r="AL12" s="37">
        <v>1.1694971636173956</v>
      </c>
      <c r="AM12" s="37">
        <v>1.1484779710252062</v>
      </c>
      <c r="AN12" s="37">
        <v>1.1304864682875473</v>
      </c>
      <c r="AO12" s="37">
        <v>1.1063889631551937</v>
      </c>
      <c r="AP12" s="37">
        <v>1.0822984966133462</v>
      </c>
      <c r="AQ12" s="37">
        <v>1.0651935139334543</v>
      </c>
      <c r="AR12" s="37">
        <v>1.0578261115728416</v>
      </c>
      <c r="AS12" s="37">
        <v>1.0459611179735842</v>
      </c>
      <c r="AT12" s="37">
        <v>1.0391696087271873</v>
      </c>
      <c r="AU12" s="37">
        <v>1.0382595038363234</v>
      </c>
      <c r="AV12" s="37">
        <v>1.0326129782910494</v>
      </c>
      <c r="AW12" s="37">
        <v>1.0253766698725357</v>
      </c>
      <c r="AX12" s="37">
        <v>1.0175760651736216</v>
      </c>
      <c r="AY12" s="37">
        <v>1.0088419313855284</v>
      </c>
      <c r="AZ12" s="37">
        <v>0.99294308709996992</v>
      </c>
      <c r="BA12" s="37">
        <v>0.98060120446895305</v>
      </c>
      <c r="BB12" s="37">
        <v>0.96998740196809574</v>
      </c>
      <c r="BC12" s="37">
        <v>0.96070287369625129</v>
      </c>
      <c r="BD12" s="37">
        <v>0.94907050604231546</v>
      </c>
      <c r="BE12" s="37">
        <v>0.93535238775887275</v>
      </c>
      <c r="BF12" s="37">
        <v>0.92608274595539453</v>
      </c>
      <c r="BG12" s="37">
        <v>0.91394150880259517</v>
      </c>
      <c r="BH12" s="37">
        <v>0.91165720544065543</v>
      </c>
      <c r="BI12" s="37">
        <v>0.90937966056980035</v>
      </c>
      <c r="BJ12" s="37">
        <v>0.90241120031182076</v>
      </c>
    </row>
    <row r="13" spans="1:62" x14ac:dyDescent="0.25">
      <c r="A13" s="25" t="s">
        <v>4</v>
      </c>
      <c r="B13" s="36">
        <v>3.5073516227567794</v>
      </c>
      <c r="C13" s="36">
        <v>3.6227529751084209</v>
      </c>
      <c r="D13" s="36">
        <v>3.844936856564305</v>
      </c>
      <c r="E13" s="36">
        <v>4.1687015448888687</v>
      </c>
      <c r="F13" s="36">
        <v>4.0081173059090389</v>
      </c>
      <c r="G13" s="36">
        <v>3.950597149230227</v>
      </c>
      <c r="H13" s="36">
        <v>3.9710255904412652</v>
      </c>
      <c r="I13" s="36">
        <v>4.0792598556843407</v>
      </c>
      <c r="J13" s="36">
        <v>4.2978866112733591</v>
      </c>
      <c r="K13" s="36">
        <v>4.2931763164310954</v>
      </c>
      <c r="L13" s="36">
        <v>4.2313330156156983</v>
      </c>
      <c r="M13" s="36">
        <v>4.5736064756637687</v>
      </c>
      <c r="N13" s="36">
        <v>4.6861245000827525</v>
      </c>
      <c r="O13" s="36">
        <v>4.6606604474603186</v>
      </c>
      <c r="P13" s="36">
        <v>4.8326989970494871</v>
      </c>
      <c r="Q13" s="36">
        <v>4.5836858866151822</v>
      </c>
      <c r="R13" s="36">
        <v>4.5774863083452013</v>
      </c>
      <c r="S13" s="36">
        <v>4.713518743161794</v>
      </c>
      <c r="T13" s="36">
        <v>4.3739798788769937</v>
      </c>
      <c r="U13" s="36">
        <v>4.183242224582397</v>
      </c>
      <c r="V13" s="36">
        <v>4.2819538357198388</v>
      </c>
      <c r="W13" s="36">
        <v>4.3372829601433631</v>
      </c>
      <c r="X13" s="36">
        <v>4.0536998472802566</v>
      </c>
      <c r="Y13" s="36">
        <v>4.0553416800836448</v>
      </c>
      <c r="Z13" s="36">
        <v>4.1854280419503729</v>
      </c>
      <c r="AA13" s="36">
        <v>4.1411771806735107</v>
      </c>
      <c r="AB13" s="36">
        <v>4.0482661642209878</v>
      </c>
      <c r="AC13" s="36">
        <v>3.9874801469352263</v>
      </c>
      <c r="AD13" s="36">
        <v>4.0849267572129619</v>
      </c>
      <c r="AE13" s="36">
        <v>3.8348550357111915</v>
      </c>
      <c r="AF13" s="36">
        <v>4.0840591013628798</v>
      </c>
      <c r="AG13" s="36">
        <v>4.1790182904568196</v>
      </c>
      <c r="AH13" s="36">
        <v>3.8659052991371778</v>
      </c>
      <c r="AI13" s="36">
        <v>3.1072267944543399</v>
      </c>
      <c r="AJ13" s="36">
        <v>3.1711603537561812</v>
      </c>
      <c r="AK13" s="37">
        <v>3.3008948666583047</v>
      </c>
      <c r="AL13" s="37">
        <v>3.2363063402843615</v>
      </c>
      <c r="AM13" s="37">
        <v>3.1675068908552535</v>
      </c>
      <c r="AN13" s="37">
        <v>3.1156242150459375</v>
      </c>
      <c r="AO13" s="37">
        <v>3.0464783308330992</v>
      </c>
      <c r="AP13" s="37">
        <v>2.9558479348771591</v>
      </c>
      <c r="AQ13" s="37">
        <v>2.8529652771470055</v>
      </c>
      <c r="AR13" s="37">
        <v>2.7768915658755877</v>
      </c>
      <c r="AS13" s="37">
        <v>2.7053005636443359</v>
      </c>
      <c r="AT13" s="37">
        <v>2.6360909850749632</v>
      </c>
      <c r="AU13" s="37">
        <v>2.5839562616573097</v>
      </c>
      <c r="AV13" s="37">
        <v>2.5447462590950463</v>
      </c>
      <c r="AW13" s="37">
        <v>2.5119591732755864</v>
      </c>
      <c r="AX13" s="37">
        <v>2.476329434468679</v>
      </c>
      <c r="AY13" s="37">
        <v>2.4397710080587727</v>
      </c>
      <c r="AZ13" s="37">
        <v>2.4025222891512259</v>
      </c>
      <c r="BA13" s="37">
        <v>2.3603576094905456</v>
      </c>
      <c r="BB13" s="37">
        <v>2.3227621450496589</v>
      </c>
      <c r="BC13" s="37">
        <v>2.2900037976244851</v>
      </c>
      <c r="BD13" s="37">
        <v>2.2567305405672569</v>
      </c>
      <c r="BE13" s="37">
        <v>2.2234056667507396</v>
      </c>
      <c r="BF13" s="37">
        <v>2.1933396377987679</v>
      </c>
      <c r="BG13" s="37">
        <v>2.1632766047912368</v>
      </c>
      <c r="BH13" s="37">
        <v>2.1444406124583835</v>
      </c>
      <c r="BI13" s="37">
        <v>2.1256032299661083</v>
      </c>
      <c r="BJ13" s="37">
        <v>2.1089847723795079</v>
      </c>
    </row>
    <row r="14" spans="1:62" x14ac:dyDescent="0.25">
      <c r="A14" s="25" t="s">
        <v>111</v>
      </c>
      <c r="B14" s="36">
        <v>0.10844747621690728</v>
      </c>
      <c r="C14" s="36">
        <v>0.10699379547535354</v>
      </c>
      <c r="D14" s="36">
        <v>0.1055401147337998</v>
      </c>
      <c r="E14" s="36">
        <v>0.10408643399224606</v>
      </c>
      <c r="F14" s="36">
        <v>0.10263275325069232</v>
      </c>
      <c r="G14" s="36">
        <v>0.10117907250913857</v>
      </c>
      <c r="H14" s="36">
        <v>9.9725391767584826E-2</v>
      </c>
      <c r="I14" s="36">
        <v>9.8271711026031092E-2</v>
      </c>
      <c r="J14" s="36">
        <v>0.11217208110198278</v>
      </c>
      <c r="K14" s="36">
        <v>0.11700321908883801</v>
      </c>
      <c r="L14" s="36">
        <v>0.12241293647531662</v>
      </c>
      <c r="M14" s="36">
        <v>0.13664598970605177</v>
      </c>
      <c r="N14" s="36">
        <v>0.13350719646309492</v>
      </c>
      <c r="O14" s="36">
        <v>0.14533914518539304</v>
      </c>
      <c r="P14" s="36">
        <v>0.15584036128855738</v>
      </c>
      <c r="Q14" s="36">
        <v>0.16191924752257636</v>
      </c>
      <c r="R14" s="36">
        <v>0.17265999277293201</v>
      </c>
      <c r="S14" s="36">
        <v>0.18065897193176325</v>
      </c>
      <c r="T14" s="36">
        <v>0.20230114448282421</v>
      </c>
      <c r="U14" s="36">
        <v>0.22472610944873211</v>
      </c>
      <c r="V14" s="36">
        <v>0.22919466740110739</v>
      </c>
      <c r="W14" s="36">
        <v>0.18000699450300262</v>
      </c>
      <c r="X14" s="36">
        <v>0.19099732338243919</v>
      </c>
      <c r="Y14" s="36">
        <v>0.18920440355016949</v>
      </c>
      <c r="Z14" s="36">
        <v>0.18318570907590187</v>
      </c>
      <c r="AA14" s="36">
        <v>0.1716429668123583</v>
      </c>
      <c r="AB14" s="36">
        <v>0.16989052738724011</v>
      </c>
      <c r="AC14" s="36">
        <v>0.17150104102617802</v>
      </c>
      <c r="AD14" s="36">
        <v>0.1623162195403216</v>
      </c>
      <c r="AE14" s="36">
        <v>0.16155663602946313</v>
      </c>
      <c r="AF14" s="36">
        <v>0.15493313253091548</v>
      </c>
      <c r="AG14" s="36">
        <v>0.15235945975456144</v>
      </c>
      <c r="AH14" s="36">
        <v>0.15602555534380791</v>
      </c>
      <c r="AI14" s="36">
        <v>0.15359509839543004</v>
      </c>
      <c r="AJ14" s="36">
        <v>0.14640741429748816</v>
      </c>
      <c r="AK14" s="37">
        <v>0.14640741429748816</v>
      </c>
      <c r="AL14" s="37">
        <v>0.14640741429748816</v>
      </c>
      <c r="AM14" s="37">
        <v>0.14640741429748816</v>
      </c>
      <c r="AN14" s="37">
        <v>0.14640741429748816</v>
      </c>
      <c r="AO14" s="37">
        <v>0.14640741429748816</v>
      </c>
      <c r="AP14" s="37">
        <v>0.14640741429748816</v>
      </c>
      <c r="AQ14" s="37">
        <v>0.14640741429748816</v>
      </c>
      <c r="AR14" s="37">
        <v>0.14640741429748816</v>
      </c>
      <c r="AS14" s="37">
        <v>0.14640741429748816</v>
      </c>
      <c r="AT14" s="37">
        <v>0.14640741429748816</v>
      </c>
      <c r="AU14" s="37">
        <v>0.14640741429748816</v>
      </c>
      <c r="AV14" s="37">
        <v>0.14640741429748816</v>
      </c>
      <c r="AW14" s="37">
        <v>0.14640741429748816</v>
      </c>
      <c r="AX14" s="37">
        <v>0.14640741429748816</v>
      </c>
      <c r="AY14" s="37">
        <v>0.14640741429748816</v>
      </c>
      <c r="AZ14" s="37">
        <v>0.14640741429748816</v>
      </c>
      <c r="BA14" s="37">
        <v>0.14640741429748816</v>
      </c>
      <c r="BB14" s="37">
        <v>0.14640741429748816</v>
      </c>
      <c r="BC14" s="37">
        <v>0.14640741429748816</v>
      </c>
      <c r="BD14" s="37">
        <v>0.14640741429748816</v>
      </c>
      <c r="BE14" s="37">
        <v>0.14640741429748816</v>
      </c>
      <c r="BF14" s="37">
        <v>0.14640741429748816</v>
      </c>
      <c r="BG14" s="37">
        <v>0.14640741429748816</v>
      </c>
      <c r="BH14" s="37">
        <v>0.14640741429748816</v>
      </c>
      <c r="BI14" s="37">
        <v>0.14640741429748816</v>
      </c>
      <c r="BJ14" s="37">
        <v>0.14640741429748816</v>
      </c>
    </row>
    <row r="15" spans="1:62" x14ac:dyDescent="0.25">
      <c r="A15" s="25" t="s">
        <v>112</v>
      </c>
      <c r="B15" s="36">
        <v>2.9443615132075474</v>
      </c>
      <c r="C15" s="36">
        <v>2.9770766411320753</v>
      </c>
      <c r="D15" s="36">
        <v>3.0097917690566041</v>
      </c>
      <c r="E15" s="36">
        <v>3.0425068969811324</v>
      </c>
      <c r="F15" s="36">
        <v>3.0752220249056608</v>
      </c>
      <c r="G15" s="36">
        <v>3.1079371528301887</v>
      </c>
      <c r="H15" s="36">
        <v>3.1406522807547175</v>
      </c>
      <c r="I15" s="36">
        <v>3.1733674086792454</v>
      </c>
      <c r="J15" s="36">
        <v>3.2060825366037737</v>
      </c>
      <c r="K15" s="36">
        <v>3.2387976645283021</v>
      </c>
      <c r="L15" s="36">
        <v>3.2715127924528304</v>
      </c>
      <c r="M15" s="36">
        <v>3.3805632188679251</v>
      </c>
      <c r="N15" s="36">
        <v>3.4896136452830193</v>
      </c>
      <c r="O15" s="36">
        <v>3.5989021253369273</v>
      </c>
      <c r="P15" s="36">
        <v>3.7079597654986518</v>
      </c>
      <c r="Q15" s="36">
        <v>3.8170174056603772</v>
      </c>
      <c r="R15" s="36">
        <v>3.9260750458221021</v>
      </c>
      <c r="S15" s="36">
        <v>4.0348799316037738</v>
      </c>
      <c r="T15" s="36">
        <v>4.1439307405660379</v>
      </c>
      <c r="U15" s="36">
        <v>3.8713037181603775</v>
      </c>
      <c r="V15" s="36">
        <v>3.5989021253369273</v>
      </c>
      <c r="W15" s="36">
        <v>3.3805750778301888</v>
      </c>
      <c r="X15" s="36">
        <v>3.3805750778301888</v>
      </c>
      <c r="Y15" s="36">
        <v>3.2715242688679247</v>
      </c>
      <c r="Z15" s="36">
        <v>3.2715242688679247</v>
      </c>
      <c r="AA15" s="36">
        <v>3.3805750778301888</v>
      </c>
      <c r="AB15" s="36">
        <v>3.5441512912735851</v>
      </c>
      <c r="AC15" s="36">
        <v>3.7077275047169809</v>
      </c>
      <c r="AD15" s="36">
        <v>3.8167783136792455</v>
      </c>
      <c r="AE15" s="36">
        <v>3.8167783136792455</v>
      </c>
      <c r="AF15" s="36">
        <v>4.4347183310947447</v>
      </c>
      <c r="AG15" s="36">
        <v>4.4383146660006743</v>
      </c>
      <c r="AH15" s="36">
        <v>4.4468195120619942</v>
      </c>
      <c r="AI15" s="36">
        <v>4.3739208315363882</v>
      </c>
      <c r="AJ15" s="36">
        <v>4.2524230306603776</v>
      </c>
      <c r="AK15" s="37">
        <v>4.2524230306603776</v>
      </c>
      <c r="AL15" s="37">
        <v>4.2524230306603776</v>
      </c>
      <c r="AM15" s="37">
        <v>4.2524230306603776</v>
      </c>
      <c r="AN15" s="37">
        <v>4.2524230306603776</v>
      </c>
      <c r="AO15" s="37">
        <v>4.2524230306603776</v>
      </c>
      <c r="AP15" s="37">
        <v>4.2524230306603776</v>
      </c>
      <c r="AQ15" s="37">
        <v>4.2524230306603776</v>
      </c>
      <c r="AR15" s="37">
        <v>4.2524230306603776</v>
      </c>
      <c r="AS15" s="37">
        <v>4.2524230306603776</v>
      </c>
      <c r="AT15" s="37">
        <v>4.2524230306603776</v>
      </c>
      <c r="AU15" s="37">
        <v>4.2524230306603776</v>
      </c>
      <c r="AV15" s="37">
        <v>4.2524230306603776</v>
      </c>
      <c r="AW15" s="37">
        <v>4.2524230306603776</v>
      </c>
      <c r="AX15" s="37">
        <v>4.2524230306603776</v>
      </c>
      <c r="AY15" s="37">
        <v>4.2524230306603776</v>
      </c>
      <c r="AZ15" s="37">
        <v>4.2524230306603776</v>
      </c>
      <c r="BA15" s="37">
        <v>4.2524230306603776</v>
      </c>
      <c r="BB15" s="37">
        <v>4.2524230306603776</v>
      </c>
      <c r="BC15" s="37">
        <v>4.2524230306603776</v>
      </c>
      <c r="BD15" s="37">
        <v>4.2524230306603776</v>
      </c>
      <c r="BE15" s="37">
        <v>4.2524230306603776</v>
      </c>
      <c r="BF15" s="37">
        <v>4.2524230306603776</v>
      </c>
      <c r="BG15" s="37">
        <v>4.2524230306603776</v>
      </c>
      <c r="BH15" s="37">
        <v>4.2524230306603776</v>
      </c>
      <c r="BI15" s="37">
        <v>4.2524230306603776</v>
      </c>
      <c r="BJ15" s="37">
        <v>4.2524230306603776</v>
      </c>
    </row>
    <row r="16" spans="1:62" x14ac:dyDescent="0.25">
      <c r="A16" s="25" t="s">
        <v>35</v>
      </c>
      <c r="B16" s="36">
        <v>5.9882470487999988E-2</v>
      </c>
      <c r="C16" s="36">
        <v>5.3806430899999994E-2</v>
      </c>
      <c r="D16" s="36">
        <v>5.8641322406999999E-2</v>
      </c>
      <c r="E16" s="36">
        <v>5.8560344406199984E-2</v>
      </c>
      <c r="F16" s="36">
        <v>7.3347560663399994E-2</v>
      </c>
      <c r="G16" s="36">
        <v>6.4598547871600007E-2</v>
      </c>
      <c r="H16" s="36">
        <v>6.8053829040799999E-2</v>
      </c>
      <c r="I16" s="36">
        <v>6.1014528244999998E-2</v>
      </c>
      <c r="J16" s="36">
        <v>5.4481642137199991E-2</v>
      </c>
      <c r="K16" s="36">
        <v>5.6847606488699992E-2</v>
      </c>
      <c r="L16" s="36">
        <v>5.6151827283899988E-2</v>
      </c>
      <c r="M16" s="36">
        <v>5.5106717065100001E-2</v>
      </c>
      <c r="N16" s="36">
        <v>5.3911721536999989E-2</v>
      </c>
      <c r="O16" s="36">
        <v>6.1737655693000007E-2</v>
      </c>
      <c r="P16" s="36">
        <v>6.1422952410099999E-2</v>
      </c>
      <c r="Q16" s="36">
        <v>6.6726896502099994E-2</v>
      </c>
      <c r="R16" s="36">
        <v>5.8195759857099981E-2</v>
      </c>
      <c r="S16" s="36">
        <v>5.5659426542899994E-2</v>
      </c>
      <c r="T16" s="36">
        <v>6.064651234489999E-2</v>
      </c>
      <c r="U16" s="36">
        <v>5.4563416969100005E-2</v>
      </c>
      <c r="V16" s="36">
        <v>5.7469109040100011E-2</v>
      </c>
      <c r="W16" s="36">
        <v>6.3274275035899996E-2</v>
      </c>
      <c r="X16" s="36">
        <v>6.0896567144000012E-2</v>
      </c>
      <c r="Y16" s="36">
        <v>5.7517074378999986E-2</v>
      </c>
      <c r="Z16" s="36">
        <v>5.5357366993E-2</v>
      </c>
      <c r="AA16" s="36">
        <v>5.8366454739100002E-2</v>
      </c>
      <c r="AB16" s="36">
        <v>6.2252208219000009E-2</v>
      </c>
      <c r="AC16" s="36">
        <v>6.116156869299999E-2</v>
      </c>
      <c r="AD16" s="36">
        <v>6.3822261636899996E-2</v>
      </c>
      <c r="AE16" s="36">
        <v>6.8180957982900012E-2</v>
      </c>
      <c r="AF16" s="36">
        <v>7.085471351509999E-2</v>
      </c>
      <c r="AG16" s="36">
        <v>7.1530784613100001E-2</v>
      </c>
      <c r="AH16" s="36">
        <v>6.8307242541100002E-2</v>
      </c>
      <c r="AI16" s="36">
        <v>6.7850246845999981E-2</v>
      </c>
      <c r="AJ16" s="36">
        <v>6.8100993210099992E-2</v>
      </c>
      <c r="AK16" s="37">
        <v>7.4614762136999996E-2</v>
      </c>
      <c r="AL16" s="37">
        <v>7.1577594428999997E-2</v>
      </c>
      <c r="AM16" s="37">
        <v>6.9183147972999973E-2</v>
      </c>
      <c r="AN16" s="37">
        <v>6.7697466338999993E-2</v>
      </c>
      <c r="AO16" s="37">
        <v>6.6375492019999996E-2</v>
      </c>
      <c r="AP16" s="37">
        <v>6.5283028226000003E-2</v>
      </c>
      <c r="AQ16" s="37">
        <v>6.3223149539999995E-2</v>
      </c>
      <c r="AR16" s="37">
        <v>6.153113287599999E-2</v>
      </c>
      <c r="AS16" s="37">
        <v>5.9748338205000008E-2</v>
      </c>
      <c r="AT16" s="37">
        <v>5.8112471937999996E-2</v>
      </c>
      <c r="AU16" s="37">
        <v>6.0957912462999982E-2</v>
      </c>
      <c r="AV16" s="37">
        <v>6.0135089624E-2</v>
      </c>
      <c r="AW16" s="37">
        <v>5.94817121E-2</v>
      </c>
      <c r="AX16" s="37">
        <v>5.8841076832999994E-2</v>
      </c>
      <c r="AY16" s="37">
        <v>5.8232364002000006E-2</v>
      </c>
      <c r="AZ16" s="37">
        <v>5.7690421210999994E-2</v>
      </c>
      <c r="BA16" s="37">
        <v>5.7214049007000001E-2</v>
      </c>
      <c r="BB16" s="37">
        <v>5.6743557914000001E-2</v>
      </c>
      <c r="BC16" s="37">
        <v>5.6329452883999986E-2</v>
      </c>
      <c r="BD16" s="37">
        <v>5.5918857121999996E-2</v>
      </c>
      <c r="BE16" s="37">
        <v>5.5510556881999996E-2</v>
      </c>
      <c r="BF16" s="37">
        <v>5.5106550978999996E-2</v>
      </c>
      <c r="BG16" s="37">
        <v>5.4710429635999994E-2</v>
      </c>
      <c r="BH16" s="37">
        <v>5.435659816099999E-2</v>
      </c>
      <c r="BI16" s="37">
        <v>5.4013475009000007E-2</v>
      </c>
      <c r="BJ16" s="37">
        <v>5.3678836696000001E-2</v>
      </c>
    </row>
    <row r="17" spans="1:62" x14ac:dyDescent="0.25">
      <c r="A17" s="25" t="s">
        <v>9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</row>
    <row r="18" spans="1:62" x14ac:dyDescent="0.25">
      <c r="A18" s="25" t="s">
        <v>113</v>
      </c>
      <c r="B18" s="36">
        <v>0.12431522012578615</v>
      </c>
      <c r="C18" s="36">
        <v>0.12431522012578615</v>
      </c>
      <c r="D18" s="36">
        <v>0.12431522012578615</v>
      </c>
      <c r="E18" s="36">
        <v>0.12431522012578615</v>
      </c>
      <c r="F18" s="36">
        <v>0.12431522012578615</v>
      </c>
      <c r="G18" s="36">
        <v>0.12431522012578615</v>
      </c>
      <c r="H18" s="36">
        <v>0.12431522012578615</v>
      </c>
      <c r="I18" s="36">
        <v>0.12431522012578615</v>
      </c>
      <c r="J18" s="36">
        <v>0.12431522012578615</v>
      </c>
      <c r="K18" s="36">
        <v>0.12431522012578615</v>
      </c>
      <c r="L18" s="36">
        <v>0.12431522012578615</v>
      </c>
      <c r="M18" s="36">
        <v>0.13234598334591194</v>
      </c>
      <c r="N18" s="36">
        <v>0.1230099103144654</v>
      </c>
      <c r="O18" s="36">
        <v>0.12034956460377357</v>
      </c>
      <c r="P18" s="36">
        <v>0.12033713308176099</v>
      </c>
      <c r="Q18" s="36">
        <v>0.11944206349685534</v>
      </c>
      <c r="R18" s="36">
        <v>0.11944206349685534</v>
      </c>
      <c r="S18" s="36">
        <v>0.12074737330817609</v>
      </c>
      <c r="T18" s="36">
        <v>0.11891993957232702</v>
      </c>
      <c r="U18" s="36">
        <v>0.11807459607547167</v>
      </c>
      <c r="V18" s="36">
        <v>0.11822377433962263</v>
      </c>
      <c r="W18" s="36">
        <v>0.10040940329559747</v>
      </c>
      <c r="X18" s="36">
        <v>9.012853459119495E-2</v>
      </c>
      <c r="Y18" s="36">
        <v>9.5660561886792436E-2</v>
      </c>
      <c r="Z18" s="36">
        <v>9.3621792276729551E-2</v>
      </c>
      <c r="AA18" s="36">
        <v>9.400716945911948E-2</v>
      </c>
      <c r="AB18" s="36">
        <v>9.0588500905660355E-2</v>
      </c>
      <c r="AC18" s="36">
        <v>8.6187742113207538E-2</v>
      </c>
      <c r="AD18" s="36">
        <v>9.576001406289307E-2</v>
      </c>
      <c r="AE18" s="36">
        <v>8.8338395421383636E-2</v>
      </c>
      <c r="AF18" s="36">
        <v>8.4695959471698112E-2</v>
      </c>
      <c r="AG18" s="36">
        <v>8.5019179044025145E-2</v>
      </c>
      <c r="AH18" s="36">
        <v>8.2222086591194954E-2</v>
      </c>
      <c r="AI18" s="36">
        <v>6.8858200427672947E-2</v>
      </c>
      <c r="AJ18" s="36">
        <v>7.3184370088050302E-2</v>
      </c>
      <c r="AK18" s="37">
        <v>7.3188035758283587E-2</v>
      </c>
      <c r="AL18" s="37">
        <v>7.3188035758283587E-2</v>
      </c>
      <c r="AM18" s="37">
        <v>7.3188035758283587E-2</v>
      </c>
      <c r="AN18" s="37">
        <v>7.3188035758283587E-2</v>
      </c>
      <c r="AO18" s="37">
        <v>7.3188035758283587E-2</v>
      </c>
      <c r="AP18" s="37">
        <v>7.3188035758283587E-2</v>
      </c>
      <c r="AQ18" s="37">
        <v>7.3188035758283587E-2</v>
      </c>
      <c r="AR18" s="37">
        <v>7.3188035758283587E-2</v>
      </c>
      <c r="AS18" s="37">
        <v>7.3188035758283587E-2</v>
      </c>
      <c r="AT18" s="37">
        <v>7.3188035758283587E-2</v>
      </c>
      <c r="AU18" s="37">
        <v>7.3188035758283587E-2</v>
      </c>
      <c r="AV18" s="37">
        <v>7.3188035758283587E-2</v>
      </c>
      <c r="AW18" s="37">
        <v>7.3188035758283587E-2</v>
      </c>
      <c r="AX18" s="37">
        <v>7.3188035758283587E-2</v>
      </c>
      <c r="AY18" s="37">
        <v>7.3188035758283587E-2</v>
      </c>
      <c r="AZ18" s="37">
        <v>7.3188035758283587E-2</v>
      </c>
      <c r="BA18" s="37">
        <v>7.3188035758283587E-2</v>
      </c>
      <c r="BB18" s="37">
        <v>7.3188035758283587E-2</v>
      </c>
      <c r="BC18" s="37">
        <v>7.3188035758283587E-2</v>
      </c>
      <c r="BD18" s="37">
        <v>7.3188035758283587E-2</v>
      </c>
      <c r="BE18" s="37">
        <v>7.3188035758283587E-2</v>
      </c>
      <c r="BF18" s="37">
        <v>7.3188035758283587E-2</v>
      </c>
      <c r="BG18" s="37">
        <v>7.3188035758283587E-2</v>
      </c>
      <c r="BH18" s="37">
        <v>7.3188035758283587E-2</v>
      </c>
      <c r="BI18" s="37">
        <v>7.3188035758283587E-2</v>
      </c>
      <c r="BJ18" s="37">
        <v>7.3188035758283587E-2</v>
      </c>
    </row>
    <row r="19" spans="1:62" x14ac:dyDescent="0.25">
      <c r="A19" s="26" t="s">
        <v>131</v>
      </c>
      <c r="B19" s="39">
        <f>SUM(B7:B18)</f>
        <v>155.04290223874537</v>
      </c>
      <c r="C19" s="39">
        <f t="shared" ref="C19:AI19" si="0">SUM(C7:C18)</f>
        <v>156.27180815583361</v>
      </c>
      <c r="D19" s="39">
        <f t="shared" si="0"/>
        <v>154.13552323502796</v>
      </c>
      <c r="E19" s="39">
        <f t="shared" si="0"/>
        <v>156.14795801709724</v>
      </c>
      <c r="F19" s="39">
        <f t="shared" si="0"/>
        <v>152.75721998994766</v>
      </c>
      <c r="G19" s="39">
        <f t="shared" si="0"/>
        <v>152.65968659556373</v>
      </c>
      <c r="H19" s="39">
        <f t="shared" si="0"/>
        <v>152.55039666027827</v>
      </c>
      <c r="I19" s="39">
        <f t="shared" si="0"/>
        <v>146.97354411473168</v>
      </c>
      <c r="J19" s="39">
        <f t="shared" si="0"/>
        <v>146.7870234341805</v>
      </c>
      <c r="K19" s="39">
        <f t="shared" si="0"/>
        <v>140.92382946501982</v>
      </c>
      <c r="L19" s="39">
        <f t="shared" si="0"/>
        <v>138.84362232604801</v>
      </c>
      <c r="M19" s="39">
        <f t="shared" si="0"/>
        <v>141.31870403910463</v>
      </c>
      <c r="N19" s="39">
        <f t="shared" si="0"/>
        <v>138.93473288897891</v>
      </c>
      <c r="O19" s="39">
        <f t="shared" si="0"/>
        <v>137.32272295447402</v>
      </c>
      <c r="P19" s="39">
        <f t="shared" si="0"/>
        <v>132.84973913177646</v>
      </c>
      <c r="Q19" s="39">
        <f t="shared" si="0"/>
        <v>132.61121755321921</v>
      </c>
      <c r="R19" s="39">
        <f t="shared" si="0"/>
        <v>132.57670559863476</v>
      </c>
      <c r="S19" s="39">
        <f t="shared" si="0"/>
        <v>135.57217341137681</v>
      </c>
      <c r="T19" s="39">
        <f t="shared" si="0"/>
        <v>137.24402487969914</v>
      </c>
      <c r="U19" s="39">
        <f t="shared" si="0"/>
        <v>137.64641696071754</v>
      </c>
      <c r="V19" s="39">
        <f t="shared" si="0"/>
        <v>139.05815550521828</v>
      </c>
      <c r="W19" s="39">
        <f t="shared" si="0"/>
        <v>137.3953791271235</v>
      </c>
      <c r="X19" s="39">
        <f t="shared" si="0"/>
        <v>141.16511259796565</v>
      </c>
      <c r="Y19" s="39">
        <f t="shared" si="0"/>
        <v>142.24084488792849</v>
      </c>
      <c r="Z19" s="39">
        <f t="shared" si="0"/>
        <v>142.17775007691387</v>
      </c>
      <c r="AA19" s="39">
        <f t="shared" si="0"/>
        <v>141.2297370009467</v>
      </c>
      <c r="AB19" s="39">
        <f t="shared" si="0"/>
        <v>143.3832702374917</v>
      </c>
      <c r="AC19" s="39">
        <f t="shared" si="0"/>
        <v>144.11121588851722</v>
      </c>
      <c r="AD19" s="39">
        <f t="shared" si="0"/>
        <v>144.74889211598261</v>
      </c>
      <c r="AE19" s="39">
        <f t="shared" si="0"/>
        <v>142.93214659131812</v>
      </c>
      <c r="AF19" s="39">
        <f t="shared" si="0"/>
        <v>142.37255836485159</v>
      </c>
      <c r="AG19" s="39">
        <f t="shared" si="0"/>
        <v>144.0982373003294</v>
      </c>
      <c r="AH19" s="39">
        <f t="shared" si="0"/>
        <v>141.39612461673346</v>
      </c>
      <c r="AI19" s="39">
        <f t="shared" si="0"/>
        <v>138.01074220423973</v>
      </c>
      <c r="AJ19" s="39">
        <f t="shared" ref="AJ19" si="1">SUM(AJ7:AJ18)</f>
        <v>138.43963312398526</v>
      </c>
      <c r="AK19" s="40">
        <f t="shared" ref="AK19" si="2">SUM(AK7:AK18)</f>
        <v>133.44536213057535</v>
      </c>
      <c r="AL19" s="40">
        <f t="shared" ref="AL19" si="3">SUM(AL7:AL18)</f>
        <v>129.61561747391428</v>
      </c>
      <c r="AM19" s="40">
        <f t="shared" ref="AM19" si="4">SUM(AM7:AM18)</f>
        <v>123.81073543230389</v>
      </c>
      <c r="AN19" s="40">
        <f t="shared" ref="AN19" si="5">SUM(AN7:AN18)</f>
        <v>120.4654907682087</v>
      </c>
      <c r="AO19" s="40">
        <f t="shared" ref="AO19" si="6">SUM(AO7:AO18)</f>
        <v>116.72600794925717</v>
      </c>
      <c r="AP19" s="40">
        <f t="shared" ref="AP19" si="7">SUM(AP7:AP18)</f>
        <v>112.81950702413197</v>
      </c>
      <c r="AQ19" s="40">
        <f t="shared" ref="AQ19" si="8">SUM(AQ7:AQ18)</f>
        <v>110.79328751409277</v>
      </c>
      <c r="AR19" s="40">
        <f t="shared" ref="AR19" si="9">SUM(AR7:AR18)</f>
        <v>108.96280084092852</v>
      </c>
      <c r="AS19" s="40">
        <f t="shared" ref="AS19" si="10">SUM(AS7:AS18)</f>
        <v>107.34529571705775</v>
      </c>
      <c r="AT19" s="40">
        <f t="shared" ref="AT19" si="11">SUM(AT7:AT18)</f>
        <v>106.29937062740255</v>
      </c>
      <c r="AU19" s="40">
        <f t="shared" ref="AU19" si="12">SUM(AU7:AU18)</f>
        <v>105.48467160130271</v>
      </c>
      <c r="AV19" s="40">
        <f t="shared" ref="AV19" si="13">SUM(AV7:AV18)</f>
        <v>104.27326521919616</v>
      </c>
      <c r="AW19" s="40">
        <f t="shared" ref="AW19" si="14">SUM(AW7:AW18)</f>
        <v>103.08515600523083</v>
      </c>
      <c r="AX19" s="40">
        <f t="shared" ref="AX19" si="15">SUM(AX7:AX18)</f>
        <v>102.02520351842436</v>
      </c>
      <c r="AY19" s="40">
        <f t="shared" ref="AY19" si="16">SUM(AY7:AY18)</f>
        <v>101.09612240933612</v>
      </c>
      <c r="AZ19" s="40">
        <f t="shared" ref="AZ19" si="17">SUM(AZ7:AZ18)</f>
        <v>100.14570046821765</v>
      </c>
      <c r="BA19" s="40">
        <f t="shared" ref="BA19" si="18">SUM(BA7:BA18)</f>
        <v>99.393018960997892</v>
      </c>
      <c r="BB19" s="40">
        <f t="shared" ref="BB19" si="19">SUM(BB7:BB18)</f>
        <v>98.957362059195347</v>
      </c>
      <c r="BC19" s="40">
        <f t="shared" ref="BC19" si="20">SUM(BC7:BC18)</f>
        <v>98.404791561226929</v>
      </c>
      <c r="BD19" s="40">
        <f t="shared" ref="BD19" si="21">SUM(BD7:BD18)</f>
        <v>97.892798834831325</v>
      </c>
      <c r="BE19" s="40">
        <f t="shared" ref="BE19" si="22">SUM(BE7:BE18)</f>
        <v>97.394061928797299</v>
      </c>
      <c r="BF19" s="40">
        <f t="shared" ref="BF19" si="23">SUM(BF7:BF18)</f>
        <v>96.890221276411125</v>
      </c>
      <c r="BG19" s="40">
        <f t="shared" ref="BG19" si="24">SUM(BG7:BG18)</f>
        <v>96.261688111721583</v>
      </c>
      <c r="BH19" s="40">
        <f t="shared" ref="BH19" si="25">SUM(BH7:BH18)</f>
        <v>96.292020533307834</v>
      </c>
      <c r="BI19" s="40">
        <f t="shared" ref="BI19" si="26">SUM(BI7:BI18)</f>
        <v>96.416870419889349</v>
      </c>
      <c r="BJ19" s="40">
        <f t="shared" ref="BJ19" si="27">SUM(BJ7:BJ18)</f>
        <v>96.548741775962569</v>
      </c>
    </row>
    <row r="21" spans="1:62" ht="16.5" x14ac:dyDescent="0.3">
      <c r="A21" s="12" t="s">
        <v>194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</row>
    <row r="23" spans="1:62" s="4" customFormat="1" x14ac:dyDescent="0.25">
      <c r="A23" s="3" t="s">
        <v>11</v>
      </c>
      <c r="B23" s="13">
        <v>1990</v>
      </c>
      <c r="C23" s="13">
        <v>1991</v>
      </c>
      <c r="D23" s="13">
        <v>1992</v>
      </c>
      <c r="E23" s="13">
        <v>1993</v>
      </c>
      <c r="F23" s="13">
        <v>1994</v>
      </c>
      <c r="G23" s="13">
        <v>1995</v>
      </c>
      <c r="H23" s="13">
        <v>1996</v>
      </c>
      <c r="I23" s="13">
        <v>1997</v>
      </c>
      <c r="J23" s="13">
        <v>1998</v>
      </c>
      <c r="K23" s="13">
        <v>1999</v>
      </c>
      <c r="L23" s="13">
        <v>2000</v>
      </c>
      <c r="M23" s="13">
        <v>2001</v>
      </c>
      <c r="N23" s="13">
        <v>2002</v>
      </c>
      <c r="O23" s="13">
        <v>2003</v>
      </c>
      <c r="P23" s="13">
        <v>2004</v>
      </c>
      <c r="Q23" s="13">
        <v>2005</v>
      </c>
      <c r="R23" s="13">
        <v>2006</v>
      </c>
      <c r="S23" s="13">
        <v>2007</v>
      </c>
      <c r="T23" s="13">
        <v>2008</v>
      </c>
      <c r="U23" s="13">
        <v>2009</v>
      </c>
      <c r="V23" s="13">
        <v>2010</v>
      </c>
      <c r="W23" s="13">
        <v>2011</v>
      </c>
      <c r="X23" s="13">
        <v>2012</v>
      </c>
      <c r="Y23" s="13">
        <v>2013</v>
      </c>
      <c r="Z23" s="13">
        <v>2014</v>
      </c>
      <c r="AA23" s="13">
        <v>2015</v>
      </c>
      <c r="AB23" s="13">
        <v>2016</v>
      </c>
      <c r="AC23" s="13">
        <v>2017</v>
      </c>
      <c r="AD23" s="13">
        <v>2018</v>
      </c>
      <c r="AE23" s="13">
        <v>2019</v>
      </c>
      <c r="AF23" s="13">
        <v>2020</v>
      </c>
      <c r="AG23" s="13">
        <v>2021</v>
      </c>
      <c r="AH23" s="13">
        <v>2022</v>
      </c>
      <c r="AI23" s="13">
        <v>2023</v>
      </c>
      <c r="AJ23" s="13">
        <v>2024</v>
      </c>
      <c r="AK23" s="3">
        <v>2025</v>
      </c>
      <c r="AL23" s="3">
        <v>2026</v>
      </c>
      <c r="AM23" s="3">
        <v>2027</v>
      </c>
      <c r="AN23" s="3">
        <v>2028</v>
      </c>
      <c r="AO23" s="3">
        <v>2029</v>
      </c>
      <c r="AP23" s="3">
        <v>2030</v>
      </c>
      <c r="AQ23" s="3">
        <v>2031</v>
      </c>
      <c r="AR23" s="3">
        <v>2032</v>
      </c>
      <c r="AS23" s="3">
        <v>2033</v>
      </c>
      <c r="AT23" s="3">
        <v>2034</v>
      </c>
      <c r="AU23" s="3">
        <v>2035</v>
      </c>
      <c r="AV23" s="3">
        <v>2036</v>
      </c>
      <c r="AW23" s="3">
        <v>2037</v>
      </c>
      <c r="AX23" s="3">
        <v>2038</v>
      </c>
      <c r="AY23" s="3">
        <v>2039</v>
      </c>
      <c r="AZ23" s="3">
        <v>2040</v>
      </c>
      <c r="BA23" s="3">
        <v>2041</v>
      </c>
      <c r="BB23" s="3">
        <v>2042</v>
      </c>
      <c r="BC23" s="3">
        <v>2043</v>
      </c>
      <c r="BD23" s="3">
        <v>2044</v>
      </c>
      <c r="BE23" s="3">
        <v>2045</v>
      </c>
      <c r="BF23" s="3">
        <v>2046</v>
      </c>
      <c r="BG23" s="3">
        <v>2047</v>
      </c>
      <c r="BH23" s="3">
        <v>2048</v>
      </c>
      <c r="BI23" s="3">
        <v>2049</v>
      </c>
      <c r="BJ23" s="3">
        <v>2050</v>
      </c>
    </row>
    <row r="24" spans="1:62" x14ac:dyDescent="0.25">
      <c r="A24" s="25" t="s">
        <v>107</v>
      </c>
      <c r="B24" s="36">
        <f>B7*1000000/SUM('Tabel 1 Antal dyr'!C7:C8)</f>
        <v>127.73184898136728</v>
      </c>
      <c r="C24" s="36">
        <f>C7*1000000/SUM('Tabel 1 Antal dyr'!D7:D8)</f>
        <v>129.69065453605586</v>
      </c>
      <c r="D24" s="36">
        <f>D7*1000000/SUM('Tabel 1 Antal dyr'!E7:E8)</f>
        <v>130.51916808212863</v>
      </c>
      <c r="E24" s="36">
        <f>E7*1000000/SUM('Tabel 1 Antal dyr'!F7:F8)</f>
        <v>132.44584543809773</v>
      </c>
      <c r="F24" s="36">
        <f>F7*1000000/SUM('Tabel 1 Antal dyr'!G7:G8)</f>
        <v>133.99554877869267</v>
      </c>
      <c r="G24" s="36">
        <f>G7*1000000/SUM('Tabel 1 Antal dyr'!H7:H8)</f>
        <v>132.97173674802156</v>
      </c>
      <c r="H24" s="36">
        <f>H7*1000000/SUM('Tabel 1 Antal dyr'!I7:I8)</f>
        <v>133.0449643278497</v>
      </c>
      <c r="I24" s="36">
        <f>I7*1000000/SUM('Tabel 1 Antal dyr'!J7:J8)</f>
        <v>131.94534401654175</v>
      </c>
      <c r="J24" s="36">
        <f>J7*1000000/SUM('Tabel 1 Antal dyr'!K7:K8)</f>
        <v>132.82826186168444</v>
      </c>
      <c r="K24" s="36">
        <f>K7*1000000/SUM('Tabel 1 Antal dyr'!L7:L8)</f>
        <v>131.62414585787056</v>
      </c>
      <c r="L24" s="36">
        <f>L7*1000000/SUM('Tabel 1 Antal dyr'!M7:M8)</f>
        <v>129.8450969930725</v>
      </c>
      <c r="M24" s="36">
        <f>M7*1000000/SUM('Tabel 1 Antal dyr'!N7:N8)</f>
        <v>132.47809858318439</v>
      </c>
      <c r="N24" s="36">
        <f>N7*1000000/SUM('Tabel 1 Antal dyr'!O7:O8)</f>
        <v>134.54998861202733</v>
      </c>
      <c r="O24" s="36">
        <f>O7*1000000/SUM('Tabel 1 Antal dyr'!P7:P8)</f>
        <v>137.55900204851747</v>
      </c>
      <c r="P24" s="36">
        <f>P7*1000000/SUM('Tabel 1 Antal dyr'!Q7:Q8)</f>
        <v>139.87491881401616</v>
      </c>
      <c r="Q24" s="36">
        <f>Q7*1000000/SUM('Tabel 1 Antal dyr'!R7:R8)</f>
        <v>141.98307277628032</v>
      </c>
      <c r="R24" s="36">
        <f>R7*1000000/SUM('Tabel 1 Antal dyr'!S7:S8)</f>
        <v>143.2017791967514</v>
      </c>
      <c r="S24" s="36">
        <f>S7*1000000/SUM('Tabel 1 Antal dyr'!T7:T8)</f>
        <v>144.3564339633806</v>
      </c>
      <c r="T24" s="36">
        <f>T7*1000000/SUM('Tabel 1 Antal dyr'!U7:U8)</f>
        <v>144.32260355795148</v>
      </c>
      <c r="U24" s="36">
        <f>U7*1000000/SUM('Tabel 1 Antal dyr'!V7:V8)</f>
        <v>147.73899406377186</v>
      </c>
      <c r="V24" s="36">
        <f>V7*1000000/SUM('Tabel 1 Antal dyr'!W7:W8)</f>
        <v>147.62401859979505</v>
      </c>
      <c r="W24" s="36">
        <f>W7*1000000/SUM('Tabel 1 Antal dyr'!X7:X8)</f>
        <v>146.01212852177596</v>
      </c>
      <c r="X24" s="36">
        <f>X7*1000000/SUM('Tabel 1 Antal dyr'!Y7:Y8)</f>
        <v>146.67979270845422</v>
      </c>
      <c r="Y24" s="36">
        <f>Y7*1000000/SUM('Tabel 1 Antal dyr'!Z7:Z8)</f>
        <v>147.80806663236092</v>
      </c>
      <c r="Z24" s="36">
        <f>Z7*1000000/SUM('Tabel 1 Antal dyr'!AA7:AA8)</f>
        <v>153.75583070091014</v>
      </c>
      <c r="AA24" s="36">
        <f>AA7*1000000/SUM('Tabel 1 Antal dyr'!AB7:AB8)</f>
        <v>154.35164424338677</v>
      </c>
      <c r="AB24" s="36">
        <f>AB7*1000000/SUM('Tabel 1 Antal dyr'!AC7:AC8)</f>
        <v>155.97502641509433</v>
      </c>
      <c r="AC24" s="36">
        <f>AC7*1000000/SUM('Tabel 1 Antal dyr'!AD7:AD8)</f>
        <v>159.1727232532277</v>
      </c>
      <c r="AD24" s="36">
        <f>AD7*1000000/SUM('Tabel 1 Antal dyr'!AE7:AE8)</f>
        <v>159.0126580819678</v>
      </c>
      <c r="AE24" s="36">
        <f>AE7*1000000/SUM('Tabel 1 Antal dyr'!AF7:AF8)</f>
        <v>160.79386459757046</v>
      </c>
      <c r="AF24" s="36">
        <f>AF7*1000000/SUM('Tabel 1 Antal dyr'!AG7:AG8)</f>
        <v>157.44538063891454</v>
      </c>
      <c r="AG24" s="36">
        <f>AG7*1000000/SUM('Tabel 1 Antal dyr'!AH7:AH8)</f>
        <v>161.8914486354472</v>
      </c>
      <c r="AH24" s="36">
        <f>AH7*1000000/SUM('Tabel 1 Antal dyr'!AI7:AI8)</f>
        <v>161.26765598045165</v>
      </c>
      <c r="AI24" s="36">
        <f>AI7*1000000/SUM('Tabel 1 Antal dyr'!AJ7:AJ8)</f>
        <v>162.47610382731654</v>
      </c>
      <c r="AJ24" s="36">
        <f>AJ7*1000000/SUM('Tabel 1 Antal dyr'!AK7:AK8)</f>
        <v>165.19837458422313</v>
      </c>
      <c r="AK24" s="37">
        <f>AK7*1000000/SUM('Tabel 1 Antal dyr'!AL7:AL8)</f>
        <v>156.26788850686833</v>
      </c>
      <c r="AL24" s="37">
        <f>AL7*1000000/SUM('Tabel 1 Antal dyr'!AM7:AM8)</f>
        <v>151.68615890850785</v>
      </c>
      <c r="AM24" s="37">
        <f>AM7*1000000/SUM('Tabel 1 Antal dyr'!AN7:AN8)</f>
        <v>143.26470005972783</v>
      </c>
      <c r="AN24" s="37">
        <f>AN7*1000000/SUM('Tabel 1 Antal dyr'!AO7:AO8)</f>
        <v>141.30801989684025</v>
      </c>
      <c r="AO24" s="37">
        <f>AO7*1000000/SUM('Tabel 1 Antal dyr'!AP7:AP8)</f>
        <v>138.75717735696739</v>
      </c>
      <c r="AP24" s="37">
        <f>AP7*1000000/SUM('Tabel 1 Antal dyr'!AQ7:AQ8)</f>
        <v>136.4195306848975</v>
      </c>
      <c r="AQ24" s="37">
        <f>AQ7*1000000/SUM('Tabel 1 Antal dyr'!AR7:AR8)</f>
        <v>137.46709661516329</v>
      </c>
      <c r="AR24" s="37">
        <f>AR7*1000000/SUM('Tabel 1 Antal dyr'!AS7:AS8)</f>
        <v>138.29682416643243</v>
      </c>
      <c r="AS24" s="37">
        <f>AS7*1000000/SUM('Tabel 1 Antal dyr'!AT7:AT8)</f>
        <v>139.10720264951377</v>
      </c>
      <c r="AT24" s="37">
        <f>AT7*1000000/SUM('Tabel 1 Antal dyr'!AU7:AU8)</f>
        <v>140.16245376456348</v>
      </c>
      <c r="AU24" s="37">
        <f>AU7*1000000/SUM('Tabel 1 Antal dyr'!AV7:AV8)</f>
        <v>140.96853905585391</v>
      </c>
      <c r="AV24" s="37">
        <f>AV7*1000000/SUM('Tabel 1 Antal dyr'!AW7:AW8)</f>
        <v>142.06621908323686</v>
      </c>
      <c r="AW24" s="37">
        <f>AW7*1000000/SUM('Tabel 1 Antal dyr'!AX7:AX8)</f>
        <v>142.92169279298366</v>
      </c>
      <c r="AX24" s="37">
        <f>AX7*1000000/SUM('Tabel 1 Antal dyr'!AY7:AY8)</f>
        <v>144.0163023343234</v>
      </c>
      <c r="AY24" s="37">
        <f>AY7*1000000/SUM('Tabel 1 Antal dyr'!AZ7:AZ8)</f>
        <v>144.86494908802092</v>
      </c>
      <c r="AZ24" s="37">
        <f>AZ7*1000000/SUM('Tabel 1 Antal dyr'!BA7:BA8)</f>
        <v>145.956487855457</v>
      </c>
      <c r="BA24" s="37">
        <f>BA7*1000000/SUM('Tabel 1 Antal dyr'!BB7:BB8)</f>
        <v>146.47859448617143</v>
      </c>
      <c r="BB24" s="37">
        <f>BB7*1000000/SUM('Tabel 1 Antal dyr'!BC7:BC8)</f>
        <v>147.29619873283778</v>
      </c>
      <c r="BC24" s="37">
        <f>BC7*1000000/SUM('Tabel 1 Antal dyr'!BD7:BD8)</f>
        <v>148.06271230716095</v>
      </c>
      <c r="BD24" s="37">
        <f>BD7*1000000/SUM('Tabel 1 Antal dyr'!BE7:BE8)</f>
        <v>148.57835490831442</v>
      </c>
      <c r="BE24" s="37">
        <f>BE7*1000000/SUM('Tabel 1 Antal dyr'!BF7:BF8)</f>
        <v>149.3963523652904</v>
      </c>
      <c r="BF24" s="37">
        <f>BF7*1000000/SUM('Tabel 1 Antal dyr'!BG7:BG8)</f>
        <v>149.86839925093543</v>
      </c>
      <c r="BG24" s="37">
        <f>BG7*1000000/SUM('Tabel 1 Antal dyr'!BH7:BH8)</f>
        <v>150.66962855774369</v>
      </c>
      <c r="BH24" s="37">
        <f>BH7*1000000/SUM('Tabel 1 Antal dyr'!BI7:BI8)</f>
        <v>151.17569690411491</v>
      </c>
      <c r="BI24" s="37">
        <f>BI7*1000000/SUM('Tabel 1 Antal dyr'!BJ7:BJ8)</f>
        <v>151.94858049790435</v>
      </c>
      <c r="BJ24" s="37">
        <f>BJ7*1000000/SUM('Tabel 1 Antal dyr'!BK7:BK8)</f>
        <v>152.74804070823004</v>
      </c>
    </row>
    <row r="25" spans="1:62" x14ac:dyDescent="0.25">
      <c r="A25" s="25" t="s">
        <v>248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7">
        <f>AK8*1000000/SUM('Tabel 1 Antal dyr'!AL9:AL10)</f>
        <v>157.46230936350725</v>
      </c>
      <c r="AL25" s="37">
        <f>AL8*1000000/SUM('Tabel 1 Antal dyr'!AM9:AM10)</f>
        <v>158.17961348616222</v>
      </c>
      <c r="AM25" s="37">
        <f>AM8*1000000/SUM('Tabel 1 Antal dyr'!AN9:AN10)</f>
        <v>159.05372979874826</v>
      </c>
      <c r="AN25" s="37">
        <f>AN8*1000000/SUM('Tabel 1 Antal dyr'!AO9:AO10)</f>
        <v>159.78490836474978</v>
      </c>
      <c r="AO25" s="37">
        <f>AO8*1000000/SUM('Tabel 1 Antal dyr'!AP9:AP10)</f>
        <v>160.65756267896671</v>
      </c>
      <c r="AP25" s="37">
        <f>AP8*1000000/SUM('Tabel 1 Antal dyr'!AQ9:AQ10)</f>
        <v>161.36838456992501</v>
      </c>
      <c r="AQ25" s="37">
        <f>AQ8*1000000/SUM('Tabel 1 Antal dyr'!AR9:AR10)</f>
        <v>162.26453545950852</v>
      </c>
      <c r="AR25" s="37">
        <f>AR8*1000000/SUM('Tabel 1 Antal dyr'!AS9:AS10)</f>
        <v>162.97226387512836</v>
      </c>
      <c r="AS25" s="37">
        <f>AS8*1000000/SUM('Tabel 1 Antal dyr'!AT9:AT10)</f>
        <v>163.86210521851848</v>
      </c>
      <c r="AT25" s="37">
        <f>AT8*1000000/SUM('Tabel 1 Antal dyr'!AU9:AU10)</f>
        <v>164.56658002841272</v>
      </c>
      <c r="AU25" s="37">
        <f>AU8*1000000/SUM('Tabel 1 Antal dyr'!AV9:AV10)</f>
        <v>165.46052353286851</v>
      </c>
      <c r="AV25" s="37">
        <f>AV8*1000000/SUM('Tabel 1 Antal dyr'!AW9:AW10)</f>
        <v>166.35446981878755</v>
      </c>
      <c r="AW25" s="37">
        <f>AW8*1000000/SUM('Tabel 1 Antal dyr'!AX9:AX10)</f>
        <v>167.02901168686202</v>
      </c>
      <c r="AX25" s="37">
        <f>AX8*1000000/SUM('Tabel 1 Antal dyr'!AY9:AY10)</f>
        <v>167.93590968775513</v>
      </c>
      <c r="AY25" s="37">
        <f>AY8*1000000/SUM('Tabel 1 Antal dyr'!AZ9:AZ10)</f>
        <v>168.6069263423685</v>
      </c>
      <c r="AZ25" s="37">
        <f>AZ8*1000000/SUM('Tabel 1 Antal dyr'!BA9:BA10)</f>
        <v>169.49852210069807</v>
      </c>
      <c r="BA25" s="37">
        <f>BA8*1000000/SUM('Tabel 1 Antal dyr'!BB9:BB10)</f>
        <v>170.12039590553064</v>
      </c>
      <c r="BB25" s="37">
        <f>BB8*1000000/SUM('Tabel 1 Antal dyr'!BC9:BC10)</f>
        <v>170.53179159151992</v>
      </c>
      <c r="BC25" s="37">
        <f>BC8*1000000/SUM('Tabel 1 Antal dyr'!BD9:BD10)</f>
        <v>171.1528402180771</v>
      </c>
      <c r="BD25" s="37">
        <f>BD8*1000000/SUM('Tabel 1 Antal dyr'!BE9:BE10)</f>
        <v>171.78799847017856</v>
      </c>
      <c r="BE25" s="37">
        <f>BE8*1000000/SUM('Tabel 1 Antal dyr'!BF9:BF10)</f>
        <v>172.40905389219222</v>
      </c>
      <c r="BF25" s="37">
        <f>BF8*1000000/SUM('Tabel 1 Antal dyr'!BG9:BG10)</f>
        <v>172.80223502710351</v>
      </c>
      <c r="BG25" s="37">
        <f>BG8*1000000/SUM('Tabel 1 Antal dyr'!BH9:BH10)</f>
        <v>173.43654311502098</v>
      </c>
      <c r="BH25" s="37">
        <f>BH8*1000000/SUM('Tabel 1 Antal dyr'!BI9:BI10)</f>
        <v>174.05677933554711</v>
      </c>
      <c r="BI25" s="37">
        <f>BI8*1000000/SUM('Tabel 1 Antal dyr'!BJ9:BJ10)</f>
        <v>174.4607204127044</v>
      </c>
      <c r="BJ25" s="37">
        <f>BJ8*1000000/SUM('Tabel 1 Antal dyr'!BK9:BK10)</f>
        <v>175.0801436502214</v>
      </c>
    </row>
    <row r="26" spans="1:62" x14ac:dyDescent="0.25">
      <c r="A26" s="25" t="s">
        <v>32</v>
      </c>
      <c r="B26" s="36">
        <f>B9*1000000/SUM('Tabel 1 Antal dyr'!C11:C21)</f>
        <v>16.73278591710082</v>
      </c>
      <c r="C26" s="36">
        <f>C9*1000000/SUM('Tabel 1 Antal dyr'!D11:D21)</f>
        <v>16.944719147910678</v>
      </c>
      <c r="D26" s="36">
        <f>D9*1000000/SUM('Tabel 1 Antal dyr'!E11:E21)</f>
        <v>17.040635807557475</v>
      </c>
      <c r="E26" s="36">
        <f>E9*1000000/SUM('Tabel 1 Antal dyr'!F11:F21)</f>
        <v>17.537511499895658</v>
      </c>
      <c r="F26" s="36">
        <f>F9*1000000/SUM('Tabel 1 Antal dyr'!G11:G21)</f>
        <v>17.477590379787859</v>
      </c>
      <c r="G26" s="36">
        <f>G9*1000000/SUM('Tabel 1 Antal dyr'!H11:H21)</f>
        <v>17.634337813120791</v>
      </c>
      <c r="H26" s="36">
        <f>H9*1000000/SUM('Tabel 1 Antal dyr'!I11:I21)</f>
        <v>17.783007716444406</v>
      </c>
      <c r="I26" s="36">
        <f>I9*1000000/SUM('Tabel 1 Antal dyr'!J11:J21)</f>
        <v>18.008751645781722</v>
      </c>
      <c r="J26" s="36">
        <f>J9*1000000/SUM('Tabel 1 Antal dyr'!K11:K21)</f>
        <v>18.128293581259705</v>
      </c>
      <c r="K26" s="36">
        <f>K9*1000000/SUM('Tabel 1 Antal dyr'!L11:L21)</f>
        <v>18.542229383097595</v>
      </c>
      <c r="L26" s="36">
        <f>L9*1000000/SUM('Tabel 1 Antal dyr'!M11:M21)</f>
        <v>18.857092064238287</v>
      </c>
      <c r="M26" s="36">
        <f>M9*1000000/SUM('Tabel 1 Antal dyr'!N11:N21)</f>
        <v>19.442191709915768</v>
      </c>
      <c r="N26" s="36">
        <f>N9*1000000/SUM('Tabel 1 Antal dyr'!O11:O21)</f>
        <v>19.084125225999436</v>
      </c>
      <c r="O26" s="36">
        <f>O9*1000000/SUM('Tabel 1 Antal dyr'!P11:P21)</f>
        <v>29.492032500181864</v>
      </c>
      <c r="P26" s="36">
        <f>P9*1000000/SUM('Tabel 1 Antal dyr'!Q11:Q21)</f>
        <v>28.528859156324188</v>
      </c>
      <c r="Q26" s="36">
        <f>Q9*1000000/SUM('Tabel 1 Antal dyr'!R11:R21)</f>
        <v>29.946750341954999</v>
      </c>
      <c r="R26" s="36">
        <f>R9*1000000/SUM('Tabel 1 Antal dyr'!S11:S21)</f>
        <v>31.746760094543173</v>
      </c>
      <c r="S26" s="36">
        <f>S9*1000000/SUM('Tabel 1 Antal dyr'!T11:T21)</f>
        <v>32.639241867338193</v>
      </c>
      <c r="T26" s="36">
        <f>T9*1000000/SUM('Tabel 1 Antal dyr'!U11:U21)</f>
        <v>32.790455698664879</v>
      </c>
      <c r="U26" s="36">
        <f>U9*1000000/SUM('Tabel 1 Antal dyr'!V11:V21)</f>
        <v>32.778342661142553</v>
      </c>
      <c r="V26" s="36">
        <f>V9*1000000/SUM('Tabel 1 Antal dyr'!W11:W21)</f>
        <v>33.123713997377912</v>
      </c>
      <c r="W26" s="36">
        <f>W9*1000000/SUM('Tabel 1 Antal dyr'!X11:X21)</f>
        <v>32.489849114075206</v>
      </c>
      <c r="X26" s="36">
        <f>X9*1000000/SUM('Tabel 1 Antal dyr'!Y11:Y21)</f>
        <v>33.971677476199702</v>
      </c>
      <c r="Y26" s="36">
        <f>Y9*1000000/SUM('Tabel 1 Antal dyr'!Z11:Z21)</f>
        <v>34.50223583263535</v>
      </c>
      <c r="Z26" s="36">
        <f>Z9*1000000/SUM('Tabel 1 Antal dyr'!AA11:AA21)</f>
        <v>34.797525061762094</v>
      </c>
      <c r="AA26" s="36">
        <f>AA9*1000000/SUM('Tabel 1 Antal dyr'!AB11:AB21)</f>
        <v>34.322108296216435</v>
      </c>
      <c r="AB26" s="36">
        <f>AB9*1000000/SUM('Tabel 1 Antal dyr'!AC11:AC21)</f>
        <v>34.080033037225789</v>
      </c>
      <c r="AC26" s="36">
        <f>AC9*1000000/SUM('Tabel 1 Antal dyr'!AD11:AD21)</f>
        <v>33.837241242637845</v>
      </c>
      <c r="AD26" s="36">
        <f>AD9*1000000/SUM('Tabel 1 Antal dyr'!AE11:AE21)</f>
        <v>33.562740685568656</v>
      </c>
      <c r="AE26" s="36">
        <f>AE9*1000000/SUM('Tabel 1 Antal dyr'!AF11:AF21)</f>
        <v>33.938358455621689</v>
      </c>
      <c r="AF26" s="36">
        <f>AF9*1000000/SUM('Tabel 1 Antal dyr'!AG11:AG21)</f>
        <v>34.388225028232931</v>
      </c>
      <c r="AG26" s="36">
        <f>AG9*1000000/SUM('Tabel 1 Antal dyr'!AH11:AH21)</f>
        <v>34.422703922225537</v>
      </c>
      <c r="AH26" s="36">
        <f>AH9*1000000/SUM('Tabel 1 Antal dyr'!AI11:AI21)</f>
        <v>34.251857645412187</v>
      </c>
      <c r="AI26" s="36">
        <f>AI9*1000000/SUM('Tabel 1 Antal dyr'!AJ11:AJ21)</f>
        <v>34.219993371487</v>
      </c>
      <c r="AJ26" s="36">
        <f>AJ9*1000000/SUM('Tabel 1 Antal dyr'!AK11:AK21)</f>
        <v>33.890829667291236</v>
      </c>
      <c r="AK26" s="37">
        <f>AK9*1000000/SUM('Tabel 1 Antal dyr'!AL11:AL21)</f>
        <v>33.892820421218538</v>
      </c>
      <c r="AL26" s="37">
        <f>AL9*1000000/SUM('Tabel 1 Antal dyr'!AM11:AM21)</f>
        <v>33.924596615338679</v>
      </c>
      <c r="AM26" s="37">
        <f>AM9*1000000/SUM('Tabel 1 Antal dyr'!AN11:AN21)</f>
        <v>33.880377743802129</v>
      </c>
      <c r="AN26" s="37">
        <f>AN9*1000000/SUM('Tabel 1 Antal dyr'!AO11:AO21)</f>
        <v>33.789186240358532</v>
      </c>
      <c r="AO26" s="37">
        <f>AO9*1000000/SUM('Tabel 1 Antal dyr'!AP11:AP21)</f>
        <v>33.622847005245532</v>
      </c>
      <c r="AP26" s="37">
        <f>AP9*1000000/SUM('Tabel 1 Antal dyr'!AQ11:AQ21)</f>
        <v>33.462347638554625</v>
      </c>
      <c r="AQ26" s="37">
        <f>AQ9*1000000/SUM('Tabel 1 Antal dyr'!AR11:AR21)</f>
        <v>33.299427441947934</v>
      </c>
      <c r="AR26" s="37">
        <f>AR9*1000000/SUM('Tabel 1 Antal dyr'!AS11:AS21)</f>
        <v>33.147210751861273</v>
      </c>
      <c r="AS26" s="37">
        <f>AS9*1000000/SUM('Tabel 1 Antal dyr'!AT11:AT21)</f>
        <v>32.976457943524679</v>
      </c>
      <c r="AT26" s="37">
        <f>AT9*1000000/SUM('Tabel 1 Antal dyr'!AU11:AU21)</f>
        <v>32.837425748772638</v>
      </c>
      <c r="AU26" s="37">
        <f>AU9*1000000/SUM('Tabel 1 Antal dyr'!AV11:AV21)</f>
        <v>32.694948321701119</v>
      </c>
      <c r="AV26" s="37">
        <f>AV9*1000000/SUM('Tabel 1 Antal dyr'!AW11:AW21)</f>
        <v>32.546288793675004</v>
      </c>
      <c r="AW26" s="37">
        <f>AW9*1000000/SUM('Tabel 1 Antal dyr'!AX11:AX21)</f>
        <v>32.422898375386929</v>
      </c>
      <c r="AX26" s="37">
        <f>AX9*1000000/SUM('Tabel 1 Antal dyr'!AY11:AY21)</f>
        <v>32.288889367993242</v>
      </c>
      <c r="AY26" s="37">
        <f>AY9*1000000/SUM('Tabel 1 Antal dyr'!AZ11:AZ21)</f>
        <v>32.184419755269431</v>
      </c>
      <c r="AZ26" s="37">
        <f>AZ9*1000000/SUM('Tabel 1 Antal dyr'!BA11:BA21)</f>
        <v>32.070437793857515</v>
      </c>
      <c r="BA26" s="37">
        <f>BA9*1000000/SUM('Tabel 1 Antal dyr'!BB11:BB21)</f>
        <v>31.954094912269795</v>
      </c>
      <c r="BB26" s="37">
        <f>BB9*1000000/SUM('Tabel 1 Antal dyr'!BC11:BC21)</f>
        <v>31.870265637298182</v>
      </c>
      <c r="BC26" s="37">
        <f>BC9*1000000/SUM('Tabel 1 Antal dyr'!BD11:BD21)</f>
        <v>31.778323778442328</v>
      </c>
      <c r="BD26" s="37">
        <f>BD9*1000000/SUM('Tabel 1 Antal dyr'!BE11:BE21)</f>
        <v>31.715123152238775</v>
      </c>
      <c r="BE26" s="37">
        <f>BE9*1000000/SUM('Tabel 1 Antal dyr'!BF11:BF21)</f>
        <v>31.641167316049501</v>
      </c>
      <c r="BF26" s="37">
        <f>BF9*1000000/SUM('Tabel 1 Antal dyr'!BG11:BG21)</f>
        <v>31.593905614642818</v>
      </c>
      <c r="BG26" s="37">
        <f>BG9*1000000/SUM('Tabel 1 Antal dyr'!BH11:BH21)</f>
        <v>31.533321278415571</v>
      </c>
      <c r="BH26" s="37">
        <f>BH9*1000000/SUM('Tabel 1 Antal dyr'!BI11:BI21)</f>
        <v>31.516018102366957</v>
      </c>
      <c r="BI26" s="37">
        <f>BI9*1000000/SUM('Tabel 1 Antal dyr'!BJ11:BJ21)</f>
        <v>31.517941304638448</v>
      </c>
      <c r="BJ26" s="37">
        <f>BJ9*1000000/SUM('Tabel 1 Antal dyr'!BK11:BK21)</f>
        <v>31.500720249011774</v>
      </c>
    </row>
    <row r="27" spans="1:62" x14ac:dyDescent="0.25">
      <c r="A27" s="25" t="s">
        <v>220</v>
      </c>
      <c r="B27" s="36">
        <f>B10*1000000/SUM('Tabel 1 Antal dyr'!C33:C34)</f>
        <v>10.888766517357883</v>
      </c>
      <c r="C27" s="36">
        <f>C10*1000000/SUM('Tabel 1 Antal dyr'!D33:D34)</f>
        <v>12.486565094900405</v>
      </c>
      <c r="D27" s="36">
        <f>D10*1000000/SUM('Tabel 1 Antal dyr'!E33:E34)</f>
        <v>11.887476622915351</v>
      </c>
      <c r="E27" s="36">
        <f>E10*1000000/SUM('Tabel 1 Antal dyr'!F33:F34)</f>
        <v>10.14133348626417</v>
      </c>
      <c r="F27" s="36">
        <f>F10*1000000/SUM('Tabel 1 Antal dyr'!G33:G34)</f>
        <v>9.0973710078085777</v>
      </c>
      <c r="G27" s="36">
        <f>G10*1000000/SUM('Tabel 1 Antal dyr'!H33:H34)</f>
        <v>9.0900648566725604</v>
      </c>
      <c r="H27" s="36">
        <f>H10*1000000/SUM('Tabel 1 Antal dyr'!I33:I34)</f>
        <v>10.489979095746436</v>
      </c>
      <c r="I27" s="36">
        <f>I10*1000000/SUM('Tabel 1 Antal dyr'!J33:J34)</f>
        <v>10.596761553478961</v>
      </c>
      <c r="J27" s="36">
        <f>J10*1000000/SUM('Tabel 1 Antal dyr'!K33:K34)</f>
        <v>11.041223435145746</v>
      </c>
      <c r="K27" s="36">
        <f>K10*1000000/SUM('Tabel 1 Antal dyr'!L33:L34)</f>
        <v>11.45559915526438</v>
      </c>
      <c r="L27" s="36">
        <f>L10*1000000/SUM('Tabel 1 Antal dyr'!M33:M34)</f>
        <v>11.985553028551974</v>
      </c>
      <c r="M27" s="36">
        <f>M10*1000000/SUM('Tabel 1 Antal dyr'!N33:N34)</f>
        <v>12.298629231220641</v>
      </c>
      <c r="N27" s="36">
        <f>N10*1000000/SUM('Tabel 1 Antal dyr'!O33:O34)</f>
        <v>11.874275569254975</v>
      </c>
      <c r="O27" s="36">
        <f>O10*1000000/SUM('Tabel 1 Antal dyr'!P33:P34)</f>
        <v>11.898992282694493</v>
      </c>
      <c r="P27" s="36">
        <f>P10*1000000/SUM('Tabel 1 Antal dyr'!Q33:Q34)</f>
        <v>11.872696404952308</v>
      </c>
      <c r="Q27" s="36">
        <f>Q10*1000000/SUM('Tabel 1 Antal dyr'!R33:R34)</f>
        <v>11.747894255437277</v>
      </c>
      <c r="R27" s="36">
        <f>R10*1000000/SUM('Tabel 1 Antal dyr'!S33:S34)</f>
        <v>11.571627830501736</v>
      </c>
      <c r="S27" s="36">
        <f>S10*1000000/SUM('Tabel 1 Antal dyr'!T33:T34)</f>
        <v>10.919709684835865</v>
      </c>
      <c r="T27" s="36">
        <f>T10*1000000/SUM('Tabel 1 Antal dyr'!U33:U34)</f>
        <v>10.112107018836106</v>
      </c>
      <c r="U27" s="36">
        <f>U10*1000000/SUM('Tabel 1 Antal dyr'!V33:V34)</f>
        <v>10.610967406447644</v>
      </c>
      <c r="V27" s="36">
        <f>V10*1000000/SUM('Tabel 1 Antal dyr'!W33:W34)</f>
        <v>10.925504187273434</v>
      </c>
      <c r="W27" s="36">
        <f>W10*1000000/SUM('Tabel 1 Antal dyr'!X33:X34)</f>
        <v>9.8509913225813239</v>
      </c>
      <c r="X27" s="36">
        <f>X10*1000000/SUM('Tabel 1 Antal dyr'!Y33:Y34)</f>
        <v>9.9595333337962675</v>
      </c>
      <c r="Y27" s="36">
        <f>Y10*1000000/SUM('Tabel 1 Antal dyr'!Z33:Z34)</f>
        <v>9.798457158594724</v>
      </c>
      <c r="Z27" s="36">
        <f>Z10*1000000/SUM('Tabel 1 Antal dyr'!AA33:AA34)</f>
        <v>9.7798728120616989</v>
      </c>
      <c r="AA27" s="36">
        <f>AA10*1000000/SUM('Tabel 1 Antal dyr'!AB33:AB34)</f>
        <v>9.010924387102051</v>
      </c>
      <c r="AB27" s="36">
        <f>AB10*1000000/SUM('Tabel 1 Antal dyr'!AC33:AC34)</f>
        <v>8.5798313599061551</v>
      </c>
      <c r="AC27" s="36">
        <f>AC10*1000000/SUM('Tabel 1 Antal dyr'!AD33:AD34)</f>
        <v>7.9253753097090014</v>
      </c>
      <c r="AD27" s="36">
        <f>AD10*1000000/SUM('Tabel 1 Antal dyr'!AE33:AE34)</f>
        <v>8.2004230927012127</v>
      </c>
      <c r="AE27" s="36">
        <f>AE10*1000000/SUM('Tabel 1 Antal dyr'!AF33:AF34)</f>
        <v>7.4894362442230609</v>
      </c>
      <c r="AF27" s="36">
        <f>AF10*1000000/SUM('Tabel 1 Antal dyr'!AG33:AG34)</f>
        <v>7.5225202933500688</v>
      </c>
      <c r="AG27" s="36">
        <f>AG10*1000000/SUM('Tabel 1 Antal dyr'!AH33:AH34)</f>
        <v>7.2888172380518199</v>
      </c>
      <c r="AH27" s="36">
        <f>AH10*1000000/SUM('Tabel 1 Antal dyr'!AI33:AI34)</f>
        <v>7.0838173632168031</v>
      </c>
      <c r="AI27" s="36">
        <f>AI10*1000000/SUM('Tabel 1 Antal dyr'!AJ33:AJ34)</f>
        <v>6.9995365406585908</v>
      </c>
      <c r="AJ27" s="36">
        <f>AJ10*1000000/SUM('Tabel 1 Antal dyr'!AK33:AK34)</f>
        <v>7.6597424715457123</v>
      </c>
      <c r="AK27" s="37">
        <f>AK10*1000000/SUM('Tabel 1 Antal dyr'!AL33:AL34)</f>
        <v>7.6597424715457123</v>
      </c>
      <c r="AL27" s="37">
        <f>AL10*1000000/SUM('Tabel 1 Antal dyr'!AM33:AM34)</f>
        <v>7.6597424715457123</v>
      </c>
      <c r="AM27" s="37">
        <f>AM10*1000000/SUM('Tabel 1 Antal dyr'!AN33:AN34)</f>
        <v>7.6597424715457123</v>
      </c>
      <c r="AN27" s="37">
        <f>AN10*1000000/SUM('Tabel 1 Antal dyr'!AO33:AO34)</f>
        <v>7.6597424715457123</v>
      </c>
      <c r="AO27" s="37">
        <f>AO10*1000000/SUM('Tabel 1 Antal dyr'!AP33:AP34)</f>
        <v>7.6597424715457123</v>
      </c>
      <c r="AP27" s="37">
        <f>AP10*1000000/SUM('Tabel 1 Antal dyr'!AQ33:AQ34)</f>
        <v>7.6597424715457123</v>
      </c>
      <c r="AQ27" s="37">
        <f>AQ10*1000000/SUM('Tabel 1 Antal dyr'!AR33:AR34)</f>
        <v>7.6597424715457123</v>
      </c>
      <c r="AR27" s="37">
        <f>AR10*1000000/SUM('Tabel 1 Antal dyr'!AS33:AS34)</f>
        <v>7.6597424715457123</v>
      </c>
      <c r="AS27" s="37">
        <f>AS10*1000000/SUM('Tabel 1 Antal dyr'!AT33:AT34)</f>
        <v>7.6597424715457123</v>
      </c>
      <c r="AT27" s="37">
        <f>AT10*1000000/SUM('Tabel 1 Antal dyr'!AU33:AU34)</f>
        <v>7.6597424715457123</v>
      </c>
      <c r="AU27" s="37">
        <f>AU10*1000000/SUM('Tabel 1 Antal dyr'!AV33:AV34)</f>
        <v>7.6597424715457123</v>
      </c>
      <c r="AV27" s="37">
        <f>AV10*1000000/SUM('Tabel 1 Antal dyr'!AW33:AW34)</f>
        <v>7.6597424715457123</v>
      </c>
      <c r="AW27" s="37">
        <f>AW10*1000000/SUM('Tabel 1 Antal dyr'!AX33:AX34)</f>
        <v>7.6597424715457123</v>
      </c>
      <c r="AX27" s="37">
        <f>AX10*1000000/SUM('Tabel 1 Antal dyr'!AY33:AY34)</f>
        <v>7.6597424715457123</v>
      </c>
      <c r="AY27" s="37">
        <f>AY10*1000000/SUM('Tabel 1 Antal dyr'!AZ33:AZ34)</f>
        <v>7.6597424715457123</v>
      </c>
      <c r="AZ27" s="37">
        <f>AZ10*1000000/SUM('Tabel 1 Antal dyr'!BA33:BA34)</f>
        <v>7.6597424715457123</v>
      </c>
      <c r="BA27" s="37">
        <f>BA10*1000000/SUM('Tabel 1 Antal dyr'!BB33:BB34)</f>
        <v>7.6597424715457123</v>
      </c>
      <c r="BB27" s="37">
        <f>BB10*1000000/SUM('Tabel 1 Antal dyr'!BC33:BC34)</f>
        <v>7.6597424715457123</v>
      </c>
      <c r="BC27" s="37">
        <f>BC10*1000000/SUM('Tabel 1 Antal dyr'!BD33:BD34)</f>
        <v>7.6597424715457123</v>
      </c>
      <c r="BD27" s="37">
        <f>BD10*1000000/SUM('Tabel 1 Antal dyr'!BE33:BE34)</f>
        <v>7.6597424715457123</v>
      </c>
      <c r="BE27" s="37">
        <f>BE10*1000000/SUM('Tabel 1 Antal dyr'!BF33:BF34)</f>
        <v>7.6597424715457123</v>
      </c>
      <c r="BF27" s="37">
        <f>BF10*1000000/SUM('Tabel 1 Antal dyr'!BG33:BG34)</f>
        <v>7.6597424715457123</v>
      </c>
      <c r="BG27" s="37">
        <f>BG10*1000000/SUM('Tabel 1 Antal dyr'!BH33:BH34)</f>
        <v>7.6597424715457123</v>
      </c>
      <c r="BH27" s="37">
        <f>BH10*1000000/SUM('Tabel 1 Antal dyr'!BI33:BI34)</f>
        <v>7.6597424715457123</v>
      </c>
      <c r="BI27" s="37">
        <f>BI10*1000000/SUM('Tabel 1 Antal dyr'!BJ33:BJ34)</f>
        <v>7.6597424715457123</v>
      </c>
      <c r="BJ27" s="37">
        <f>BJ10*1000000/SUM('Tabel 1 Antal dyr'!BK33:BK34)</f>
        <v>7.6597424715457123</v>
      </c>
    </row>
    <row r="28" spans="1:62" x14ac:dyDescent="0.25">
      <c r="A28" s="25" t="s">
        <v>2</v>
      </c>
      <c r="B28" s="36">
        <f>B11*1000000/'Tabel 1 Antal dyr'!C22</f>
        <v>2.4514285741408659</v>
      </c>
      <c r="C28" s="36">
        <f>C11*1000000/'Tabel 1 Antal dyr'!D22</f>
        <v>2.4514285767118116</v>
      </c>
      <c r="D28" s="36">
        <f>D11*1000000/'Tabel 1 Antal dyr'!E22</f>
        <v>2.4514285689803037</v>
      </c>
      <c r="E28" s="36">
        <f>E11*1000000/'Tabel 1 Antal dyr'!F22</f>
        <v>2.4514285690737019</v>
      </c>
      <c r="F28" s="36">
        <f>F11*1000000/'Tabel 1 Antal dyr'!G22</f>
        <v>2.4514285689562811</v>
      </c>
      <c r="G28" s="36">
        <f>G11*1000000/'Tabel 1 Antal dyr'!H22</f>
        <v>2.4514285714285715</v>
      </c>
      <c r="H28" s="36">
        <f>H11*1000000/'Tabel 1 Antal dyr'!I22</f>
        <v>2.4514285762817511</v>
      </c>
      <c r="I28" s="36">
        <f>I11*1000000/'Tabel 1 Antal dyr'!J22</f>
        <v>2.4514285691342401</v>
      </c>
      <c r="J28" s="36">
        <f>J11*1000000/'Tabel 1 Antal dyr'!K22</f>
        <v>2.5268571428571422</v>
      </c>
      <c r="K28" s="36">
        <f>K11*1000000/'Tabel 1 Antal dyr'!L22</f>
        <v>2.5268571428571427</v>
      </c>
      <c r="L28" s="36">
        <f>L11*1000000/'Tabel 1 Antal dyr'!M22</f>
        <v>2.5268571428571422</v>
      </c>
      <c r="M28" s="36">
        <f>M11*1000000/'Tabel 1 Antal dyr'!N22</f>
        <v>2.621142857142857</v>
      </c>
      <c r="N28" s="36">
        <f>N11*1000000/'Tabel 1 Antal dyr'!O22</f>
        <v>2.6211428571428566</v>
      </c>
      <c r="O28" s="36">
        <f>O11*1000000/'Tabel 1 Antal dyr'!P22</f>
        <v>2.72674285239487</v>
      </c>
      <c r="P28" s="36">
        <f>P11*1000000/'Tabel 1 Antal dyr'!Q22</f>
        <v>2.7191999999999998</v>
      </c>
      <c r="Q28" s="36">
        <f>Q11*1000000/'Tabel 1 Antal dyr'!R22</f>
        <v>2.7342857142857144</v>
      </c>
      <c r="R28" s="36">
        <f>R11*1000000/'Tabel 1 Antal dyr'!S22</f>
        <v>2.7720000024588747</v>
      </c>
      <c r="S28" s="36">
        <f>S11*1000000/'Tabel 1 Antal dyr'!T22</f>
        <v>2.809714283267609</v>
      </c>
      <c r="T28" s="36">
        <f>T11*1000000/'Tabel 1 Antal dyr'!U22</f>
        <v>2.7983999973580884</v>
      </c>
      <c r="U28" s="36">
        <f>U11*1000000/'Tabel 1 Antal dyr'!V22</f>
        <v>2.8285714285714287</v>
      </c>
      <c r="V28" s="36">
        <f>V11*1000000/'Tabel 1 Antal dyr'!W22</f>
        <v>2.8662857142857145</v>
      </c>
      <c r="W28" s="36">
        <f>W11*1000000/'Tabel 1 Antal dyr'!X22</f>
        <v>2.8945714312956436</v>
      </c>
      <c r="X28" s="36">
        <f>X11*1000000/'Tabel 1 Antal dyr'!Y22</f>
        <v>2.9039999971262205</v>
      </c>
      <c r="Y28" s="36">
        <f>Y11*1000000/'Tabel 1 Antal dyr'!Z22</f>
        <v>3.1114285650560616</v>
      </c>
      <c r="Z28" s="36">
        <f>Z11*1000000/'Tabel 1 Antal dyr'!AA22</f>
        <v>2.8568571428571428</v>
      </c>
      <c r="AA28" s="36">
        <f>AA11*1000000/'Tabel 1 Antal dyr'!AB22</f>
        <v>2.8474285741827203</v>
      </c>
      <c r="AB28" s="36">
        <f>AB11*1000000/'Tabel 1 Antal dyr'!AC22</f>
        <v>2.8210285714285712</v>
      </c>
      <c r="AC28" s="36">
        <f>AC11*1000000/'Tabel 1 Antal dyr'!AD22</f>
        <v>2.7984</v>
      </c>
      <c r="AD28" s="36">
        <f>AD11*1000000/'Tabel 1 Antal dyr'!AE22</f>
        <v>2.7757714338830706</v>
      </c>
      <c r="AE28" s="36">
        <f>AE11*1000000/'Tabel 1 Antal dyr'!AF22</f>
        <v>2.8141476034683892</v>
      </c>
      <c r="AF28" s="36">
        <f>AF11*1000000/'Tabel 1 Antal dyr'!AG22</f>
        <v>2.8294388571428573</v>
      </c>
      <c r="AG28" s="36">
        <f>AG11*1000000/'Tabel 1 Antal dyr'!AH22</f>
        <v>2.8481074285714283</v>
      </c>
      <c r="AH28" s="36">
        <f>AH11*1000000/'Tabel 1 Antal dyr'!AI22</f>
        <v>2.8562009142857141</v>
      </c>
      <c r="AI28" s="36">
        <f>AI11*1000000/'Tabel 1 Antal dyr'!AJ22</f>
        <v>2.8593085714285715</v>
      </c>
      <c r="AJ28" s="36">
        <f>AJ11*1000000/'Tabel 1 Antal dyr'!AK22</f>
        <v>2.8791651428571421</v>
      </c>
      <c r="AK28" s="37">
        <f>AK11*1000000/'Tabel 1 Antal dyr'!AL22</f>
        <v>2.9183691402879686</v>
      </c>
      <c r="AL28" s="37">
        <f>AL11*1000000/'Tabel 1 Antal dyr'!AM22</f>
        <v>2.9344241193432912</v>
      </c>
      <c r="AM28" s="37">
        <f>AM11*1000000/'Tabel 1 Antal dyr'!AN22</f>
        <v>2.950479083696111</v>
      </c>
      <c r="AN28" s="37">
        <f>AN11*1000000/'Tabel 1 Antal dyr'!AO22</f>
        <v>2.9665340585326687</v>
      </c>
      <c r="AO28" s="37">
        <f>AO11*1000000/'Tabel 1 Antal dyr'!AP22</f>
        <v>2.9825890347713075</v>
      </c>
      <c r="AP28" s="37">
        <f>AP11*1000000/'Tabel 1 Antal dyr'!AQ22</f>
        <v>2.9986439963184948</v>
      </c>
      <c r="AQ28" s="37">
        <f>AQ11*1000000/'Tabel 1 Antal dyr'!AR22</f>
        <v>3.0150723502791488</v>
      </c>
      <c r="AR28" s="37">
        <f>AR11*1000000/'Tabel 1 Antal dyr'!AS22</f>
        <v>3.03150068141756</v>
      </c>
      <c r="AS28" s="37">
        <f>AS11*1000000/'Tabel 1 Antal dyr'!AT22</f>
        <v>3.0479290365953462</v>
      </c>
      <c r="AT28" s="37">
        <f>AT11*1000000/'Tabel 1 Antal dyr'!AU22</f>
        <v>3.0643573713771208</v>
      </c>
      <c r="AU28" s="37">
        <f>AU11*1000000/'Tabel 1 Antal dyr'!AV22</f>
        <v>3.0807857146047555</v>
      </c>
      <c r="AV28" s="37">
        <f>AV11*1000000/'Tabel 1 Antal dyr'!AW22</f>
        <v>3.0968406876778269</v>
      </c>
      <c r="AW28" s="37">
        <f>AW11*1000000/'Tabel 1 Antal dyr'!AX22</f>
        <v>3.1128956474442542</v>
      </c>
      <c r="AX28" s="37">
        <f>AX11*1000000/'Tabel 1 Antal dyr'!AY22</f>
        <v>3.128950624748255</v>
      </c>
      <c r="AY28" s="37">
        <f>AY11*1000000/'Tabel 1 Antal dyr'!AZ22</f>
        <v>3.1450056013490948</v>
      </c>
      <c r="AZ28" s="37">
        <f>AZ11*1000000/'Tabel 1 Antal dyr'!BA22</f>
        <v>3.1610605759236456</v>
      </c>
      <c r="BA28" s="37">
        <f>BA11*1000000/'Tabel 1 Antal dyr'!BB22</f>
        <v>3.1774889213012991</v>
      </c>
      <c r="BB28" s="37">
        <f>BB11*1000000/'Tabel 1 Antal dyr'!BC22</f>
        <v>3.1939172584302478</v>
      </c>
      <c r="BC28" s="37">
        <f>BC11*1000000/'Tabel 1 Antal dyr'!BD22</f>
        <v>3.2103455984185993</v>
      </c>
      <c r="BD28" s="37">
        <f>BD11*1000000/'Tabel 1 Antal dyr'!BE22</f>
        <v>3.2267739318720183</v>
      </c>
      <c r="BE28" s="37">
        <f>BE11*1000000/'Tabel 1 Antal dyr'!BF22</f>
        <v>3.2432022848744886</v>
      </c>
      <c r="BF28" s="37">
        <f>BF11*1000000/'Tabel 1 Antal dyr'!BG22</f>
        <v>3.2592572529721657</v>
      </c>
      <c r="BG28" s="37">
        <f>BG11*1000000/'Tabel 1 Antal dyr'!BH22</f>
        <v>3.2753122225677931</v>
      </c>
      <c r="BH28" s="37">
        <f>BH11*1000000/'Tabel 1 Antal dyr'!BI22</f>
        <v>3.2913672095710664</v>
      </c>
      <c r="BI28" s="37">
        <f>BI11*1000000/'Tabel 1 Antal dyr'!BJ22</f>
        <v>3.3074221682938196</v>
      </c>
      <c r="BJ28" s="37">
        <f>BJ11*1000000/'Tabel 1 Antal dyr'!BK22</f>
        <v>3.3234771404926811</v>
      </c>
    </row>
    <row r="29" spans="1:62" x14ac:dyDescent="0.25">
      <c r="A29" s="25" t="s">
        <v>3</v>
      </c>
      <c r="B29" s="36">
        <f>B12*1000000/'Tabel 1 Antal dyr'!C23</f>
        <v>3.3718598384113965E-2</v>
      </c>
      <c r="C29" s="36">
        <f>C12*1000000/'Tabel 1 Antal dyr'!D23</f>
        <v>3.527142857277403E-2</v>
      </c>
      <c r="D29" s="36">
        <f>D12*1000000/'Tabel 1 Antal dyr'!E23</f>
        <v>3.6824258760107829E-2</v>
      </c>
      <c r="E29" s="36">
        <f>E12*1000000/'Tabel 1 Antal dyr'!F23</f>
        <v>3.8377088949400832E-2</v>
      </c>
      <c r="F29" s="36">
        <f>F12*1000000/'Tabel 1 Antal dyr'!G23</f>
        <v>3.992991913746631E-2</v>
      </c>
      <c r="G29" s="36">
        <f>G12*1000000/'Tabel 1 Antal dyr'!H23</f>
        <v>3.9929919137466303E-2</v>
      </c>
      <c r="H29" s="36">
        <f>H12*1000000/'Tabel 1 Antal dyr'!I23</f>
        <v>3.992991913746631E-2</v>
      </c>
      <c r="I29" s="36">
        <f>I12*1000000/'Tabel 1 Antal dyr'!J23</f>
        <v>3.9929919136861662E-2</v>
      </c>
      <c r="J29" s="36">
        <f>J12*1000000/'Tabel 1 Antal dyr'!K23</f>
        <v>4.1677962263574266E-2</v>
      </c>
      <c r="K29" s="36">
        <f>K12*1000000/'Tabel 1 Antal dyr'!L23</f>
        <v>4.1677962264727655E-2</v>
      </c>
      <c r="L29" s="36">
        <f>L12*1000000/'Tabel 1 Antal dyr'!M23</f>
        <v>4.1677962260641077E-2</v>
      </c>
      <c r="M29" s="36">
        <f>M12*1000000/'Tabel 1 Antal dyr'!N23</f>
        <v>4.1677962263591446E-2</v>
      </c>
      <c r="N29" s="36">
        <f>N12*1000000/'Tabel 1 Antal dyr'!O23</f>
        <v>4.1677962262006478E-2</v>
      </c>
      <c r="O29" s="36">
        <f>O12*1000000/'Tabel 1 Antal dyr'!P23</f>
        <v>3.9841185985357665E-2</v>
      </c>
      <c r="P29" s="36">
        <f>P12*1000000/'Tabel 1 Antal dyr'!Q23</f>
        <v>4.1065703506066704E-2</v>
      </c>
      <c r="Q29" s="36">
        <f>Q12*1000000/'Tabel 1 Antal dyr'!R23</f>
        <v>4.1896245821452807E-2</v>
      </c>
      <c r="R29" s="36">
        <f>R12*1000000/'Tabel 1 Antal dyr'!S23</f>
        <v>4.3741895416398273E-2</v>
      </c>
      <c r="S29" s="36">
        <f>S12*1000000/'Tabel 1 Antal dyr'!T23</f>
        <v>4.4272519679767627E-2</v>
      </c>
      <c r="T29" s="36">
        <f>T12*1000000/'Tabel 1 Antal dyr'!U23</f>
        <v>4.6064929379688736E-2</v>
      </c>
      <c r="U29" s="36">
        <f>U12*1000000/'Tabel 1 Antal dyr'!V23</f>
        <v>4.3220144475519445E-2</v>
      </c>
      <c r="V29" s="36">
        <f>V12*1000000/'Tabel 1 Antal dyr'!W23</f>
        <v>4.2591913747057619E-2</v>
      </c>
      <c r="W29" s="36">
        <f>W12*1000000/'Tabel 1 Antal dyr'!X23</f>
        <v>4.2957494340042562E-2</v>
      </c>
      <c r="X29" s="36">
        <f>X12*1000000/'Tabel 1 Antal dyr'!Y23</f>
        <v>4.3131411322995389E-2</v>
      </c>
      <c r="Y29" s="36">
        <f>Y12*1000000/'Tabel 1 Antal dyr'!Z23</f>
        <v>4.0293725067484742E-2</v>
      </c>
      <c r="Z29" s="36">
        <f>Z12*1000000/'Tabel 1 Antal dyr'!AA23</f>
        <v>4.0929941778784631E-2</v>
      </c>
      <c r="AA29" s="36">
        <f>AA12*1000000/'Tabel 1 Antal dyr'!AB23</f>
        <v>4.1101196766555166E-2</v>
      </c>
      <c r="AB29" s="36">
        <f>AB12*1000000/'Tabel 1 Antal dyr'!AC23</f>
        <v>4.1014238274691327E-2</v>
      </c>
      <c r="AC29" s="36">
        <f>AC12*1000000/'Tabel 1 Antal dyr'!AD23</f>
        <v>4.0752475471345667E-2</v>
      </c>
      <c r="AD29" s="36">
        <f>AD12*1000000/'Tabel 1 Antal dyr'!AE23</f>
        <v>4.0703672236654713E-2</v>
      </c>
      <c r="AE29" s="36">
        <f>AE12*1000000/'Tabel 1 Antal dyr'!AF23</f>
        <v>4.0316049884268672E-2</v>
      </c>
      <c r="AF29" s="36">
        <f>AF12*1000000/'Tabel 1 Antal dyr'!AG23</f>
        <v>4.0054864291290765E-2</v>
      </c>
      <c r="AG29" s="36">
        <f>AG12*1000000/'Tabel 1 Antal dyr'!AH23</f>
        <v>3.8767603559823942E-2</v>
      </c>
      <c r="AH29" s="36">
        <f>AH12*1000000/'Tabel 1 Antal dyr'!AI23</f>
        <v>3.8544420155448546E-2</v>
      </c>
      <c r="AI29" s="36">
        <f>AI12*1000000/'Tabel 1 Antal dyr'!AJ23</f>
        <v>3.8358675044291246E-2</v>
      </c>
      <c r="AJ29" s="36">
        <f>AJ12*1000000/'Tabel 1 Antal dyr'!AK23</f>
        <v>3.7909262916595007E-2</v>
      </c>
      <c r="AK29" s="37">
        <f>AK12*1000000/'Tabel 1 Antal dyr'!AL23</f>
        <v>3.6495946090915242E-2</v>
      </c>
      <c r="AL29" s="37">
        <f>AL12*1000000/'Tabel 1 Antal dyr'!AM23</f>
        <v>3.6407834069873676E-2</v>
      </c>
      <c r="AM29" s="37">
        <f>AM12*1000000/'Tabel 1 Antal dyr'!AN23</f>
        <v>3.6319722048813251E-2</v>
      </c>
      <c r="AN29" s="37">
        <f>AN12*1000000/'Tabel 1 Antal dyr'!AO23</f>
        <v>3.6231610027735048E-2</v>
      </c>
      <c r="AO29" s="37">
        <f>AO12*1000000/'Tabel 1 Antal dyr'!AP23</f>
        <v>3.6143498004726292E-2</v>
      </c>
      <c r="AP29" s="37">
        <f>AP12*1000000/'Tabel 1 Antal dyr'!AQ23</f>
        <v>3.5967273963065163E-2</v>
      </c>
      <c r="AQ29" s="37">
        <f>AQ12*1000000/'Tabel 1 Antal dyr'!AR23</f>
        <v>3.5879161941914955E-2</v>
      </c>
      <c r="AR29" s="37">
        <f>AR12*1000000/'Tabel 1 Antal dyr'!AS23</f>
        <v>3.5791049919974526E-2</v>
      </c>
      <c r="AS29" s="37">
        <f>AS12*1000000/'Tabel 1 Antal dyr'!AT23</f>
        <v>3.5702937898377959E-2</v>
      </c>
      <c r="AT29" s="37">
        <f>AT12*1000000/'Tabel 1 Antal dyr'!AU23</f>
        <v>3.5614825875277249E-2</v>
      </c>
      <c r="AU29" s="37">
        <f>AU12*1000000/'Tabel 1 Antal dyr'!AV23</f>
        <v>3.5614825875444761E-2</v>
      </c>
      <c r="AV29" s="37">
        <f>AV12*1000000/'Tabel 1 Antal dyr'!AW23</f>
        <v>3.5526713852477791E-2</v>
      </c>
      <c r="AW29" s="37">
        <f>AW12*1000000/'Tabel 1 Antal dyr'!AX23</f>
        <v>3.5438601832842441E-2</v>
      </c>
      <c r="AX29" s="37">
        <f>AX12*1000000/'Tabel 1 Antal dyr'!AY23</f>
        <v>3.5350489812532949E-2</v>
      </c>
      <c r="AY29" s="37">
        <f>AY12*1000000/'Tabel 1 Antal dyr'!AZ23</f>
        <v>3.526237778964595E-2</v>
      </c>
      <c r="AZ29" s="37">
        <f>AZ12*1000000/'Tabel 1 Antal dyr'!BA23</f>
        <v>3.4998041725259693E-2</v>
      </c>
      <c r="BA29" s="37">
        <f>BA12*1000000/'Tabel 1 Antal dyr'!BB23</f>
        <v>3.4909929703083931E-2</v>
      </c>
      <c r="BB29" s="37">
        <f>BB12*1000000/'Tabel 1 Antal dyr'!BC23</f>
        <v>3.482181768201327E-2</v>
      </c>
      <c r="BC29" s="37">
        <f>BC12*1000000/'Tabel 1 Antal dyr'!BD23</f>
        <v>3.4733705661333367E-2</v>
      </c>
      <c r="BD29" s="37">
        <f>BD12*1000000/'Tabel 1 Antal dyr'!BE23</f>
        <v>3.4645593638159368E-2</v>
      </c>
      <c r="BE29" s="37">
        <f>BE12*1000000/'Tabel 1 Antal dyr'!BF23</f>
        <v>3.4469369596920242E-2</v>
      </c>
      <c r="BF29" s="37">
        <f>BF12*1000000/'Tabel 1 Antal dyr'!BG23</f>
        <v>3.4381257574116114E-2</v>
      </c>
      <c r="BG29" s="37">
        <f>BG12*1000000/'Tabel 1 Antal dyr'!BH23</f>
        <v>3.4293145553143327E-2</v>
      </c>
      <c r="BH29" s="37">
        <f>BH12*1000000/'Tabel 1 Antal dyr'!BI23</f>
        <v>3.420503353130383E-2</v>
      </c>
      <c r="BI29" s="37">
        <f>BI12*1000000/'Tabel 1 Antal dyr'!BJ23</f>
        <v>3.4116921508346006E-2</v>
      </c>
      <c r="BJ29" s="37">
        <f>BJ12*1000000/'Tabel 1 Antal dyr'!BK23</f>
        <v>3.385258544450518E-2</v>
      </c>
    </row>
    <row r="30" spans="1:62" x14ac:dyDescent="0.25">
      <c r="A30" s="25" t="s">
        <v>4</v>
      </c>
      <c r="B30" s="36">
        <f>B13*1000000/'Tabel 1 Antal dyr'!C24</f>
        <v>0.21295148247462933</v>
      </c>
      <c r="C30" s="36">
        <f>C13*1000000/'Tabel 1 Antal dyr'!D24</f>
        <v>0.20755795147727954</v>
      </c>
      <c r="D30" s="36">
        <f>D13*1000000/'Tabel 1 Antal dyr'!E24</f>
        <v>0.20355929920545127</v>
      </c>
      <c r="E30" s="36">
        <f>E13*1000000/'Tabel 1 Antal dyr'!F24</f>
        <v>0.20049056604359813</v>
      </c>
      <c r="F30" s="36">
        <f>F13*1000000/'Tabel 1 Antal dyr'!G24</f>
        <v>0.19137735849599888</v>
      </c>
      <c r="G30" s="36">
        <f>G13*1000000/'Tabel 1 Antal dyr'!H24</f>
        <v>0.19137735850434726</v>
      </c>
      <c r="H30" s="36">
        <f>H13*1000000/'Tabel 1 Antal dyr'!I24</f>
        <v>0.19137735848956425</v>
      </c>
      <c r="I30" s="36">
        <f>I13*1000000/'Tabel 1 Antal dyr'!J24</f>
        <v>0.19137735849079285</v>
      </c>
      <c r="J30" s="36">
        <f>J13*1000000/'Tabel 1 Antal dyr'!K24</f>
        <v>0.18747169811439593</v>
      </c>
      <c r="K30" s="36">
        <f>K13*1000000/'Tabel 1 Antal dyr'!L24</f>
        <v>0.18747169811607095</v>
      </c>
      <c r="L30" s="36">
        <f>L13*1000000/'Tabel 1 Antal dyr'!M24</f>
        <v>0.18747169810490147</v>
      </c>
      <c r="M30" s="36">
        <f>M13*1000000/'Tabel 1 Antal dyr'!N24</f>
        <v>0.19282803234181586</v>
      </c>
      <c r="N30" s="36">
        <f>N13*1000000/'Tabel 1 Antal dyr'!O24</f>
        <v>0.19282803234951479</v>
      </c>
      <c r="O30" s="36">
        <f>O13*1000000/'Tabel 1 Antal dyr'!P24</f>
        <v>0.19147035039698679</v>
      </c>
      <c r="P30" s="36">
        <f>P13*1000000/'Tabel 1 Antal dyr'!Q24</f>
        <v>0.19215849056586634</v>
      </c>
      <c r="Q30" s="36">
        <f>Q13*1000000/'Tabel 1 Antal dyr'!R24</f>
        <v>0.19143315364346936</v>
      </c>
      <c r="R30" s="36">
        <f>R13*1000000/'Tabel 1 Antal dyr'!S24</f>
        <v>0.19611994609281422</v>
      </c>
      <c r="S30" s="36">
        <f>S13*1000000/'Tabel 1 Antal dyr'!T24</f>
        <v>0.20016509433962271</v>
      </c>
      <c r="T30" s="36">
        <f>T13*1000000/'Tabel 1 Antal dyr'!U24</f>
        <v>0.19611994609850755</v>
      </c>
      <c r="U30" s="36">
        <f>U13*1000000/'Tabel 1 Antal dyr'!V24</f>
        <v>0.19877021563088931</v>
      </c>
      <c r="V30" s="36">
        <f>V13*1000000/'Tabel 1 Antal dyr'!W24</f>
        <v>0.19807277628300513</v>
      </c>
      <c r="W30" s="36">
        <f>W13*1000000/'Tabel 1 Antal dyr'!X24</f>
        <v>0.19877021563608932</v>
      </c>
      <c r="X30" s="36">
        <f>X13*1000000/'Tabel 1 Antal dyr'!Y24</f>
        <v>0.19946765499178956</v>
      </c>
      <c r="Y30" s="36">
        <f>Y13*1000000/'Tabel 1 Antal dyr'!Z24</f>
        <v>0.20142048518593836</v>
      </c>
      <c r="Z30" s="36">
        <f>Z13*1000000/'Tabel 1 Antal dyr'!AA24</f>
        <v>0.21010592992817795</v>
      </c>
      <c r="AA30" s="36">
        <f>AA13*1000000/'Tabel 1 Antal dyr'!AB24</f>
        <v>0.20863665766942724</v>
      </c>
      <c r="AB30" s="36">
        <f>AB13*1000000/'Tabel 1 Antal dyr'!AC24</f>
        <v>0.20716738545332625</v>
      </c>
      <c r="AC30" s="36">
        <f>AC13*1000000/'Tabel 1 Antal dyr'!AD24</f>
        <v>0.21503450134447274</v>
      </c>
      <c r="AD30" s="36">
        <f>AD13*1000000/'Tabel 1 Antal dyr'!AE24</f>
        <v>0.21274690026464602</v>
      </c>
      <c r="AE30" s="36">
        <f>AE13*1000000/'Tabel 1 Antal dyr'!AF24</f>
        <v>0.21123479596964753</v>
      </c>
      <c r="AF30" s="36">
        <f>AF13*1000000/'Tabel 1 Antal dyr'!AG24</f>
        <v>0.21491443020215883</v>
      </c>
      <c r="AG30" s="36">
        <f>AG13*1000000/'Tabel 1 Antal dyr'!AH24</f>
        <v>0.20641573987238326</v>
      </c>
      <c r="AH30" s="36">
        <f>AH13*1000000/'Tabel 1 Antal dyr'!AI24</f>
        <v>0.20488851099701519</v>
      </c>
      <c r="AI30" s="36">
        <f>AI13*1000000/'Tabel 1 Antal dyr'!AJ24</f>
        <v>0.20266315472378837</v>
      </c>
      <c r="AJ30" s="36">
        <f>AJ13*1000000/'Tabel 1 Antal dyr'!AK24</f>
        <v>0.20752661319396767</v>
      </c>
      <c r="AK30" s="37">
        <f>AK13*1000000/'Tabel 1 Antal dyr'!AL24</f>
        <v>0.216100095701171</v>
      </c>
      <c r="AL30" s="37">
        <f>AL13*1000000/'Tabel 1 Antal dyr'!AM24</f>
        <v>0.21445134904536192</v>
      </c>
      <c r="AM30" s="37">
        <f>AM13*1000000/'Tabel 1 Antal dyr'!AN24</f>
        <v>0.21280260242218801</v>
      </c>
      <c r="AN30" s="37">
        <f>AN13*1000000/'Tabel 1 Antal dyr'!AO24</f>
        <v>0.21115385579346727</v>
      </c>
      <c r="AO30" s="37">
        <f>AO13*1000000/'Tabel 1 Antal dyr'!AP24</f>
        <v>0.20950510916625723</v>
      </c>
      <c r="AP30" s="37">
        <f>AP13*1000000/'Tabel 1 Antal dyr'!AQ24</f>
        <v>0.2080395565731589</v>
      </c>
      <c r="AQ30" s="37">
        <f>AQ13*1000000/'Tabel 1 Antal dyr'!AR24</f>
        <v>0.20620761590960074</v>
      </c>
      <c r="AR30" s="37">
        <f>AR13*1000000/'Tabel 1 Antal dyr'!AS24</f>
        <v>0.20437567520692523</v>
      </c>
      <c r="AS30" s="37">
        <f>AS13*1000000/'Tabel 1 Antal dyr'!AT24</f>
        <v>0.20254373451176874</v>
      </c>
      <c r="AT30" s="37">
        <f>AT13*1000000/'Tabel 1 Antal dyr'!AU24</f>
        <v>0.2007117937910807</v>
      </c>
      <c r="AU30" s="37">
        <f>AU13*1000000/'Tabel 1 Antal dyr'!AV24</f>
        <v>0.19906304714322404</v>
      </c>
      <c r="AV30" s="37">
        <f>AV13*1000000/'Tabel 1 Antal dyr'!AW24</f>
        <v>0.19741430055985568</v>
      </c>
      <c r="AW30" s="37">
        <f>AW13*1000000/'Tabel 1 Antal dyr'!AX24</f>
        <v>0.19576555391321959</v>
      </c>
      <c r="AX30" s="37">
        <f>AX13*1000000/'Tabel 1 Antal dyr'!AY24</f>
        <v>0.19411680727250527</v>
      </c>
      <c r="AY30" s="37">
        <f>AY13*1000000/'Tabel 1 Antal dyr'!AZ24</f>
        <v>0.19246806064381747</v>
      </c>
      <c r="AZ30" s="37">
        <f>AZ13*1000000/'Tabel 1 Antal dyr'!BA24</f>
        <v>0.19100250809554659</v>
      </c>
      <c r="BA30" s="37">
        <f>BA13*1000000/'Tabel 1 Antal dyr'!BB24</f>
        <v>0.18917056739291321</v>
      </c>
      <c r="BB30" s="37">
        <f>BB13*1000000/'Tabel 1 Antal dyr'!BC24</f>
        <v>0.18733862667713272</v>
      </c>
      <c r="BC30" s="37">
        <f>BC13*1000000/'Tabel 1 Antal dyr'!BD24</f>
        <v>0.18550668597018227</v>
      </c>
      <c r="BD30" s="37">
        <f>BD13*1000000/'Tabel 1 Antal dyr'!BE24</f>
        <v>0.18367474528639399</v>
      </c>
      <c r="BE30" s="37">
        <f>BE13*1000000/'Tabel 1 Antal dyr'!BF24</f>
        <v>0.18202599865212471</v>
      </c>
      <c r="BF30" s="37">
        <f>BF13*1000000/'Tabel 1 Antal dyr'!BG24</f>
        <v>0.18037725201327096</v>
      </c>
      <c r="BG30" s="37">
        <f>BG13*1000000/'Tabel 1 Antal dyr'!BH24</f>
        <v>0.1787285053829144</v>
      </c>
      <c r="BH30" s="37">
        <f>BH13*1000000/'Tabel 1 Antal dyr'!BI24</f>
        <v>0.17707975876753052</v>
      </c>
      <c r="BI30" s="37">
        <f>BI13*1000000/'Tabel 1 Antal dyr'!BJ24</f>
        <v>0.17543101212692794</v>
      </c>
      <c r="BJ30" s="37">
        <f>BJ13*1000000/'Tabel 1 Antal dyr'!BK24</f>
        <v>0.17396545957954546</v>
      </c>
    </row>
    <row r="31" spans="1:62" x14ac:dyDescent="0.25">
      <c r="A31" s="25" t="s">
        <v>111</v>
      </c>
      <c r="B31" s="36">
        <f>B14*1000000/'Tabel 1 Antal dyr'!C32</f>
        <v>14.464484990584499</v>
      </c>
      <c r="C31" s="36">
        <f>C14*1000000/'Tabel 1 Antal dyr'!D32</f>
        <v>14.464484990584499</v>
      </c>
      <c r="D31" s="36">
        <f>D14*1000000/'Tabel 1 Antal dyr'!E32</f>
        <v>14.464484990584499</v>
      </c>
      <c r="E31" s="36">
        <f>E14*1000000/'Tabel 1 Antal dyr'!F32</f>
        <v>14.464484990584499</v>
      </c>
      <c r="F31" s="36">
        <f>F14*1000000/'Tabel 1 Antal dyr'!G32</f>
        <v>14.4644849905845</v>
      </c>
      <c r="G31" s="36">
        <f>G14*1000000/'Tabel 1 Antal dyr'!H32</f>
        <v>14.464484990584499</v>
      </c>
      <c r="H31" s="36">
        <f>H14*1000000/'Tabel 1 Antal dyr'!I32</f>
        <v>14.464484990584499</v>
      </c>
      <c r="I31" s="36">
        <f>I14*1000000/'Tabel 1 Antal dyr'!J32</f>
        <v>14.464484990584499</v>
      </c>
      <c r="J31" s="36">
        <f>J14*1000000/'Tabel 1 Antal dyr'!K32</f>
        <v>14.464484990584499</v>
      </c>
      <c r="K31" s="36">
        <f>K14*1000000/'Tabel 1 Antal dyr'!L32</f>
        <v>14.464484990584499</v>
      </c>
      <c r="L31" s="36">
        <f>L14*1000000/'Tabel 1 Antal dyr'!M32</f>
        <v>14.464484990584499</v>
      </c>
      <c r="M31" s="36">
        <f>M14*1000000/'Tabel 1 Antal dyr'!N32</f>
        <v>14.4644849905845</v>
      </c>
      <c r="N31" s="36">
        <f>N14*1000000/'Tabel 1 Antal dyr'!O32</f>
        <v>14.464484990584497</v>
      </c>
      <c r="O31" s="36">
        <f>O14*1000000/'Tabel 1 Antal dyr'!P32</f>
        <v>14.464484990584499</v>
      </c>
      <c r="P31" s="36">
        <f>P14*1000000/'Tabel 1 Antal dyr'!Q32</f>
        <v>14.464484990584499</v>
      </c>
      <c r="Q31" s="36">
        <f>Q14*1000000/'Tabel 1 Antal dyr'!R32</f>
        <v>14.156255247646124</v>
      </c>
      <c r="R31" s="36">
        <f>R14*1000000/'Tabel 1 Antal dyr'!S32</f>
        <v>14.209529485057363</v>
      </c>
      <c r="S31" s="36">
        <f>S14*1000000/'Tabel 1 Antal dyr'!T32</f>
        <v>14.246429456017921</v>
      </c>
      <c r="T31" s="36">
        <f>T14*1000000/'Tabel 1 Antal dyr'!U32</f>
        <v>14.300943339659566</v>
      </c>
      <c r="U31" s="36">
        <f>U14*1000000/'Tabel 1 Antal dyr'!V32</f>
        <v>14.333850583539489</v>
      </c>
      <c r="V31" s="36">
        <f>V14*1000000/'Tabel 1 Antal dyr'!W32</f>
        <v>14.334521696235372</v>
      </c>
      <c r="W31" s="36">
        <f>W14*1000000/'Tabel 1 Antal dyr'!X32</f>
        <v>14.335191088874939</v>
      </c>
      <c r="X31" s="36">
        <f>X14*1000000/'Tabel 1 Antal dyr'!Y32</f>
        <v>14.358541826976333</v>
      </c>
      <c r="Y31" s="36">
        <f>Y14*1000000/'Tabel 1 Antal dyr'!Z32</f>
        <v>14.371773911900455</v>
      </c>
      <c r="Z31" s="36">
        <f>Z14*1000000/'Tabel 1 Antal dyr'!AA32</f>
        <v>14.359622879666212</v>
      </c>
      <c r="AA31" s="36">
        <f>AA14*1000000/'Tabel 1 Antal dyr'!AB32</f>
        <v>14.363428185134586</v>
      </c>
      <c r="AB31" s="36">
        <f>AB14*1000000/'Tabel 1 Antal dyr'!AC32</f>
        <v>14.376789996381493</v>
      </c>
      <c r="AC31" s="36">
        <f>AC14*1000000/'Tabel 1 Antal dyr'!AD32</f>
        <v>14.399751555514527</v>
      </c>
      <c r="AD31" s="36">
        <f>AD14*1000000/'Tabel 1 Antal dyr'!AE32</f>
        <v>14.380811512387845</v>
      </c>
      <c r="AE31" s="36">
        <f>AE14*1000000/'Tabel 1 Antal dyr'!AF32</f>
        <v>14.39257336565373</v>
      </c>
      <c r="AF31" s="36">
        <f>AF14*1000000/'Tabel 1 Antal dyr'!AG32</f>
        <v>14.388292397001811</v>
      </c>
      <c r="AG31" s="36">
        <f>AG14*1000000/'Tabel 1 Antal dyr'!AH32</f>
        <v>14.388465365432189</v>
      </c>
      <c r="AH31" s="36">
        <f>AH14*1000000/'Tabel 1 Antal dyr'!AI32</f>
        <v>14.386865407451166</v>
      </c>
      <c r="AI31" s="36">
        <f>AI14*1000000/'Tabel 1 Antal dyr'!AJ32</f>
        <v>14.386951891666358</v>
      </c>
      <c r="AJ31" s="36">
        <f>AJ14*1000000/'Tabel 1 Antal dyr'!AK32</f>
        <v>14.393178755160063</v>
      </c>
      <c r="AK31" s="37">
        <f>AK14*1000000/'Tabel 1 Antal dyr'!AL32</f>
        <v>14.393178755160063</v>
      </c>
      <c r="AL31" s="37">
        <f>AL14*1000000/'Tabel 1 Antal dyr'!AM32</f>
        <v>14.393178755160063</v>
      </c>
      <c r="AM31" s="37">
        <f>AM14*1000000/'Tabel 1 Antal dyr'!AN32</f>
        <v>14.393178755160063</v>
      </c>
      <c r="AN31" s="37">
        <f>AN14*1000000/'Tabel 1 Antal dyr'!AO32</f>
        <v>14.393178755160063</v>
      </c>
      <c r="AO31" s="37">
        <f>AO14*1000000/'Tabel 1 Antal dyr'!AP32</f>
        <v>14.393178755160063</v>
      </c>
      <c r="AP31" s="37">
        <f>AP14*1000000/'Tabel 1 Antal dyr'!AQ32</f>
        <v>14.393178755160063</v>
      </c>
      <c r="AQ31" s="37">
        <f>AQ14*1000000/'Tabel 1 Antal dyr'!AR32</f>
        <v>14.393178755160063</v>
      </c>
      <c r="AR31" s="37">
        <f>AR14*1000000/'Tabel 1 Antal dyr'!AS32</f>
        <v>14.393178755160063</v>
      </c>
      <c r="AS31" s="37">
        <f>AS14*1000000/'Tabel 1 Antal dyr'!AT32</f>
        <v>14.393178755160063</v>
      </c>
      <c r="AT31" s="37">
        <f>AT14*1000000/'Tabel 1 Antal dyr'!AU32</f>
        <v>14.393178755160063</v>
      </c>
      <c r="AU31" s="37">
        <f>AU14*1000000/'Tabel 1 Antal dyr'!AV32</f>
        <v>14.393178755160063</v>
      </c>
      <c r="AV31" s="37">
        <f>AV14*1000000/'Tabel 1 Antal dyr'!AW32</f>
        <v>14.393178755160063</v>
      </c>
      <c r="AW31" s="37">
        <f>AW14*1000000/'Tabel 1 Antal dyr'!AX32</f>
        <v>14.393178755160063</v>
      </c>
      <c r="AX31" s="37">
        <f>AX14*1000000/'Tabel 1 Antal dyr'!AY32</f>
        <v>14.393178755160063</v>
      </c>
      <c r="AY31" s="37">
        <f>AY14*1000000/'Tabel 1 Antal dyr'!AZ32</f>
        <v>14.393178755160063</v>
      </c>
      <c r="AZ31" s="37">
        <f>AZ14*1000000/'Tabel 1 Antal dyr'!BA32</f>
        <v>14.393178755160063</v>
      </c>
      <c r="BA31" s="37">
        <f>BA14*1000000/'Tabel 1 Antal dyr'!BB32</f>
        <v>14.393178755160063</v>
      </c>
      <c r="BB31" s="37">
        <f>BB14*1000000/'Tabel 1 Antal dyr'!BC32</f>
        <v>14.393178755160063</v>
      </c>
      <c r="BC31" s="37">
        <f>BC14*1000000/'Tabel 1 Antal dyr'!BD32</f>
        <v>14.393178755160063</v>
      </c>
      <c r="BD31" s="37">
        <f>BD14*1000000/'Tabel 1 Antal dyr'!BE32</f>
        <v>14.393178755160063</v>
      </c>
      <c r="BE31" s="37">
        <f>BE14*1000000/'Tabel 1 Antal dyr'!BF32</f>
        <v>14.393178755160063</v>
      </c>
      <c r="BF31" s="37">
        <f>BF14*1000000/'Tabel 1 Antal dyr'!BG32</f>
        <v>14.393178755160063</v>
      </c>
      <c r="BG31" s="37">
        <f>BG14*1000000/'Tabel 1 Antal dyr'!BH32</f>
        <v>14.393178755160063</v>
      </c>
      <c r="BH31" s="37">
        <f>BH14*1000000/'Tabel 1 Antal dyr'!BI32</f>
        <v>14.393178755160063</v>
      </c>
      <c r="BI31" s="37">
        <f>BI14*1000000/'Tabel 1 Antal dyr'!BJ32</f>
        <v>14.393178755160063</v>
      </c>
      <c r="BJ31" s="37">
        <f>BJ14*1000000/'Tabel 1 Antal dyr'!BK32</f>
        <v>14.393178755160063</v>
      </c>
    </row>
    <row r="32" spans="1:62" x14ac:dyDescent="0.25">
      <c r="A32" s="25" t="s">
        <v>112</v>
      </c>
      <c r="B32" s="36">
        <f>B15*1000000/'Tabel 1 Antal dyr'!C33</f>
        <v>21.810085283018868</v>
      </c>
      <c r="C32" s="36">
        <f>C15*1000000/'Tabel 1 Antal dyr'!D33</f>
        <v>21.810085283018868</v>
      </c>
      <c r="D32" s="36">
        <f>D15*1000000/'Tabel 1 Antal dyr'!E33</f>
        <v>21.810085283018871</v>
      </c>
      <c r="E32" s="36">
        <f>E15*1000000/'Tabel 1 Antal dyr'!F33</f>
        <v>21.810085283018868</v>
      </c>
      <c r="F32" s="36">
        <f>F15*1000000/'Tabel 1 Antal dyr'!G33</f>
        <v>21.810085283018871</v>
      </c>
      <c r="G32" s="36">
        <f>G15*1000000/'Tabel 1 Antal dyr'!H33</f>
        <v>21.810085283018868</v>
      </c>
      <c r="H32" s="36">
        <f>H15*1000000/'Tabel 1 Antal dyr'!I33</f>
        <v>21.810085283018871</v>
      </c>
      <c r="I32" s="36">
        <f>I15*1000000/'Tabel 1 Antal dyr'!J33</f>
        <v>21.810085283018868</v>
      </c>
      <c r="J32" s="36">
        <f>J15*1000000/'Tabel 1 Antal dyr'!K33</f>
        <v>21.810085283018871</v>
      </c>
      <c r="K32" s="36">
        <f>K15*1000000/'Tabel 1 Antal dyr'!L33</f>
        <v>21.810085283018868</v>
      </c>
      <c r="L32" s="36">
        <f>L15*1000000/'Tabel 1 Antal dyr'!M33</f>
        <v>21.810085283018868</v>
      </c>
      <c r="M32" s="36">
        <f>M15*1000000/'Tabel 1 Antal dyr'!N33</f>
        <v>21.810085283018871</v>
      </c>
      <c r="N32" s="36">
        <f>N15*1000000/'Tabel 1 Antal dyr'!O33</f>
        <v>21.810085283018871</v>
      </c>
      <c r="O32" s="36">
        <f>O15*1000000/'Tabel 1 Antal dyr'!P33</f>
        <v>21.811528032345013</v>
      </c>
      <c r="P32" s="36">
        <f>P15*1000000/'Tabel 1 Antal dyr'!Q33</f>
        <v>21.811528032345009</v>
      </c>
      <c r="Q32" s="36">
        <f>Q15*1000000/'Tabel 1 Antal dyr'!R33</f>
        <v>21.811528032345013</v>
      </c>
      <c r="R32" s="36">
        <f>R15*1000000/'Tabel 1 Antal dyr'!S33</f>
        <v>21.811528032345013</v>
      </c>
      <c r="S32" s="36">
        <f>S15*1000000/'Tabel 1 Antal dyr'!T33</f>
        <v>21.810161792452831</v>
      </c>
      <c r="T32" s="36">
        <f>T15*1000000/'Tabel 1 Antal dyr'!U33</f>
        <v>21.810161792452831</v>
      </c>
      <c r="U32" s="36">
        <f>U15*1000000/'Tabel 1 Antal dyr'!V33</f>
        <v>21.810161792452831</v>
      </c>
      <c r="V32" s="36">
        <f>V15*1000000/'Tabel 1 Antal dyr'!W33</f>
        <v>21.811528032345013</v>
      </c>
      <c r="W32" s="36">
        <f>W15*1000000/'Tabel 1 Antal dyr'!X33</f>
        <v>21.810161792452831</v>
      </c>
      <c r="X32" s="36">
        <f>X15*1000000/'Tabel 1 Antal dyr'!Y33</f>
        <v>21.810161792452831</v>
      </c>
      <c r="Y32" s="36">
        <f>Y15*1000000/'Tabel 1 Antal dyr'!Z33</f>
        <v>21.810161792452831</v>
      </c>
      <c r="Z32" s="36">
        <f>Z15*1000000/'Tabel 1 Antal dyr'!AA33</f>
        <v>21.810161792452831</v>
      </c>
      <c r="AA32" s="36">
        <f>AA15*1000000/'Tabel 1 Antal dyr'!AB33</f>
        <v>21.810161792452831</v>
      </c>
      <c r="AB32" s="36">
        <f>AB15*1000000/'Tabel 1 Antal dyr'!AC33</f>
        <v>21.810161792452831</v>
      </c>
      <c r="AC32" s="36">
        <f>AC15*1000000/'Tabel 1 Antal dyr'!AD33</f>
        <v>21.810161792452828</v>
      </c>
      <c r="AD32" s="36">
        <f>AD15*1000000/'Tabel 1 Antal dyr'!AE33</f>
        <v>21.810161792452831</v>
      </c>
      <c r="AE32" s="36">
        <f>AE15*1000000/'Tabel 1 Antal dyr'!AF33</f>
        <v>21.810161792452831</v>
      </c>
      <c r="AF32" s="36">
        <f>AF15*1000000/'Tabel 1 Antal dyr'!AG33</f>
        <v>24.29956017520216</v>
      </c>
      <c r="AG32" s="36">
        <f>AG15*1000000/'Tabel 1 Antal dyr'!AH33</f>
        <v>24.29956017520216</v>
      </c>
      <c r="AH32" s="36">
        <f>AH15*1000000/'Tabel 1 Antal dyr'!AI33</f>
        <v>24.299560175202156</v>
      </c>
      <c r="AI32" s="36">
        <f>AI15*1000000/'Tabel 1 Antal dyr'!AJ33</f>
        <v>24.299560175202156</v>
      </c>
      <c r="AJ32" s="36">
        <f>AJ15*1000000/'Tabel 1 Antal dyr'!AK33</f>
        <v>24.29956017520216</v>
      </c>
      <c r="AK32" s="37">
        <f>AK15*1000000/'Tabel 1 Antal dyr'!AL33</f>
        <v>24.29956017520216</v>
      </c>
      <c r="AL32" s="37">
        <f>AL15*1000000/'Tabel 1 Antal dyr'!AM33</f>
        <v>24.29956017520216</v>
      </c>
      <c r="AM32" s="37">
        <f>AM15*1000000/'Tabel 1 Antal dyr'!AN33</f>
        <v>24.29956017520216</v>
      </c>
      <c r="AN32" s="37">
        <f>AN15*1000000/'Tabel 1 Antal dyr'!AO33</f>
        <v>24.29956017520216</v>
      </c>
      <c r="AO32" s="37">
        <f>AO15*1000000/'Tabel 1 Antal dyr'!AP33</f>
        <v>24.29956017520216</v>
      </c>
      <c r="AP32" s="37">
        <f>AP15*1000000/'Tabel 1 Antal dyr'!AQ33</f>
        <v>24.29956017520216</v>
      </c>
      <c r="AQ32" s="37">
        <f>AQ15*1000000/'Tabel 1 Antal dyr'!AR33</f>
        <v>24.29956017520216</v>
      </c>
      <c r="AR32" s="37">
        <f>AR15*1000000/'Tabel 1 Antal dyr'!AS33</f>
        <v>24.29956017520216</v>
      </c>
      <c r="AS32" s="37">
        <f>AS15*1000000/'Tabel 1 Antal dyr'!AT33</f>
        <v>24.29956017520216</v>
      </c>
      <c r="AT32" s="37">
        <f>AT15*1000000/'Tabel 1 Antal dyr'!AU33</f>
        <v>24.29956017520216</v>
      </c>
      <c r="AU32" s="37">
        <f>AU15*1000000/'Tabel 1 Antal dyr'!AV33</f>
        <v>24.29956017520216</v>
      </c>
      <c r="AV32" s="37">
        <f>AV15*1000000/'Tabel 1 Antal dyr'!AW33</f>
        <v>24.29956017520216</v>
      </c>
      <c r="AW32" s="37">
        <f>AW15*1000000/'Tabel 1 Antal dyr'!AX33</f>
        <v>24.29956017520216</v>
      </c>
      <c r="AX32" s="37">
        <f>AX15*1000000/'Tabel 1 Antal dyr'!AY33</f>
        <v>24.29956017520216</v>
      </c>
      <c r="AY32" s="37">
        <f>AY15*1000000/'Tabel 1 Antal dyr'!AZ33</f>
        <v>24.29956017520216</v>
      </c>
      <c r="AZ32" s="37">
        <f>AZ15*1000000/'Tabel 1 Antal dyr'!BA33</f>
        <v>24.29956017520216</v>
      </c>
      <c r="BA32" s="37">
        <f>BA15*1000000/'Tabel 1 Antal dyr'!BB33</f>
        <v>24.29956017520216</v>
      </c>
      <c r="BB32" s="37">
        <f>BB15*1000000/'Tabel 1 Antal dyr'!BC33</f>
        <v>24.29956017520216</v>
      </c>
      <c r="BC32" s="37">
        <f>BC15*1000000/'Tabel 1 Antal dyr'!BD33</f>
        <v>24.29956017520216</v>
      </c>
      <c r="BD32" s="37">
        <f>BD15*1000000/'Tabel 1 Antal dyr'!BE33</f>
        <v>24.29956017520216</v>
      </c>
      <c r="BE32" s="37">
        <f>BE15*1000000/'Tabel 1 Antal dyr'!BF33</f>
        <v>24.29956017520216</v>
      </c>
      <c r="BF32" s="37">
        <f>BF15*1000000/'Tabel 1 Antal dyr'!BG33</f>
        <v>24.29956017520216</v>
      </c>
      <c r="BG32" s="37">
        <f>BG15*1000000/'Tabel 1 Antal dyr'!BH33</f>
        <v>24.29956017520216</v>
      </c>
      <c r="BH32" s="37">
        <f>BH15*1000000/'Tabel 1 Antal dyr'!BI33</f>
        <v>24.29956017520216</v>
      </c>
      <c r="BI32" s="37">
        <f>BI15*1000000/'Tabel 1 Antal dyr'!BJ33</f>
        <v>24.29956017520216</v>
      </c>
      <c r="BJ32" s="37">
        <f>BJ15*1000000/'Tabel 1 Antal dyr'!BK33</f>
        <v>24.29956017520216</v>
      </c>
    </row>
    <row r="33" spans="1:62" x14ac:dyDescent="0.25">
      <c r="A33" s="25" t="s">
        <v>154</v>
      </c>
      <c r="B33" s="36">
        <f>B16*1000000/SUM('Tabel 1 Antal dyr'!C25:C28)</f>
        <v>0.30046920966506363</v>
      </c>
      <c r="C33" s="36">
        <f>C16*1000000/SUM('Tabel 1 Antal dyr'!D25:D28)</f>
        <v>0.26931272723884475</v>
      </c>
      <c r="D33" s="36">
        <f>D16*1000000/SUM('Tabel 1 Antal dyr'!E25:E28)</f>
        <v>0.26774130692119336</v>
      </c>
      <c r="E33" s="36">
        <f>E16*1000000/SUM('Tabel 1 Antal dyr'!F25:F28)</f>
        <v>0.25790769854770235</v>
      </c>
      <c r="F33" s="36">
        <f>F16*1000000/SUM('Tabel 1 Antal dyr'!G25:G28)</f>
        <v>0.28488016119825416</v>
      </c>
      <c r="G33" s="36">
        <f>G16*1000000/SUM('Tabel 1 Antal dyr'!H25:H28)</f>
        <v>0.25494231585764177</v>
      </c>
      <c r="H33" s="36">
        <f>H16*1000000/SUM('Tabel 1 Antal dyr'!I25:I28)</f>
        <v>0.28489759835722672</v>
      </c>
      <c r="I33" s="36">
        <f>I16*1000000/SUM('Tabel 1 Antal dyr'!J25:J28)</f>
        <v>0.25298849869727796</v>
      </c>
      <c r="J33" s="36">
        <f>J16*1000000/SUM('Tabel 1 Antal dyr'!K25:K28)</f>
        <v>0.22991244039842981</v>
      </c>
      <c r="K33" s="36">
        <f>K16*1000000/SUM('Tabel 1 Antal dyr'!L25:L28)</f>
        <v>0.22468682590212125</v>
      </c>
      <c r="L33" s="36">
        <f>L16*1000000/SUM('Tabel 1 Antal dyr'!M25:M28)</f>
        <v>0.22977083747745686</v>
      </c>
      <c r="M33" s="36">
        <f>M16*1000000/SUM('Tabel 1 Antal dyr'!N25:N28)</f>
        <v>0.22394457812129112</v>
      </c>
      <c r="N33" s="36">
        <f>N16*1000000/SUM('Tabel 1 Antal dyr'!O25:O28)</f>
        <v>0.22272748251195604</v>
      </c>
      <c r="O33" s="36">
        <f>O16*1000000/SUM('Tabel 1 Antal dyr'!P25:P28)</f>
        <v>0.25665040455359822</v>
      </c>
      <c r="P33" s="36">
        <f>P16*1000000/SUM('Tabel 1 Antal dyr'!Q25:Q28)</f>
        <v>0.25444611109937931</v>
      </c>
      <c r="Q33" s="36">
        <f>Q16*1000000/SUM('Tabel 1 Antal dyr'!R25:R28)</f>
        <v>0.26569777954017737</v>
      </c>
      <c r="R33" s="36">
        <f>R16*1000000/SUM('Tabel 1 Antal dyr'!S25:S28)</f>
        <v>0.27659387785418238</v>
      </c>
      <c r="S33" s="36">
        <f>S16*1000000/SUM('Tabel 1 Antal dyr'!T25:T28)</f>
        <v>0.27871704672950071</v>
      </c>
      <c r="T33" s="36">
        <f>T16*1000000/SUM('Tabel 1 Antal dyr'!U25:U28)</f>
        <v>0.28357226645393052</v>
      </c>
      <c r="U33" s="36">
        <f>U16*1000000/SUM('Tabel 1 Antal dyr'!V25:V28)</f>
        <v>0.27022256709667647</v>
      </c>
      <c r="V33" s="36">
        <f>V16*1000000/SUM('Tabel 1 Antal dyr'!W25:W28)</f>
        <v>0.26560462521820694</v>
      </c>
      <c r="W33" s="36">
        <f>W16*1000000/SUM('Tabel 1 Antal dyr'!X25:X28)</f>
        <v>0.27912366696550961</v>
      </c>
      <c r="X33" s="36">
        <f>X16*1000000/SUM('Tabel 1 Antal dyr'!Y25:Y28)</f>
        <v>0.2818365811139199</v>
      </c>
      <c r="Y33" s="36">
        <f>Y16*1000000/SUM('Tabel 1 Antal dyr'!Z25:Z28)</f>
        <v>0.28516873284343386</v>
      </c>
      <c r="Z33" s="36">
        <f>Z16*1000000/SUM('Tabel 1 Antal dyr'!AA25:AA28)</f>
        <v>0.28843861946381932</v>
      </c>
      <c r="AA33" s="36">
        <f>AA16*1000000/SUM('Tabel 1 Antal dyr'!AB25:AB28)</f>
        <v>0.29450561293357663</v>
      </c>
      <c r="AB33" s="36">
        <f>AB16*1000000/SUM('Tabel 1 Antal dyr'!AC25:AC28)</f>
        <v>0.28921218604343063</v>
      </c>
      <c r="AC33" s="36">
        <f>AC16*1000000/SUM('Tabel 1 Antal dyr'!AD25:AD28)</f>
        <v>0.29247508999731198</v>
      </c>
      <c r="AD33" s="36">
        <f>AD16*1000000/SUM('Tabel 1 Antal dyr'!AE25:AE28)</f>
        <v>0.29050666404079756</v>
      </c>
      <c r="AE33" s="36">
        <f>AE16*1000000/SUM('Tabel 1 Antal dyr'!AF25:AF28)</f>
        <v>0.29741353926217828</v>
      </c>
      <c r="AF33" s="36">
        <f>AF16*1000000/SUM('Tabel 1 Antal dyr'!AG25:AG28)</f>
        <v>0.31377391457219045</v>
      </c>
      <c r="AG33" s="36">
        <f>AG16*1000000/SUM('Tabel 1 Antal dyr'!AH25:AH28)</f>
        <v>0.3279517810627478</v>
      </c>
      <c r="AH33" s="36">
        <f>AH16*1000000/SUM('Tabel 1 Antal dyr'!AI25:AI28)</f>
        <v>0.3272120235976364</v>
      </c>
      <c r="AI33" s="36">
        <f>AI16*1000000/SUM('Tabel 1 Antal dyr'!AJ25:AJ28)</f>
        <v>0.31504775610131064</v>
      </c>
      <c r="AJ33" s="36">
        <f>AJ16*1000000/SUM('Tabel 1 Antal dyr'!AK25:AK28)</f>
        <v>0.32127276664439425</v>
      </c>
      <c r="AK33" s="37">
        <f>AK16*1000000/SUM('Tabel 1 Antal dyr'!AL25:AL28)</f>
        <v>0.33554217869901548</v>
      </c>
      <c r="AL33" s="37">
        <f>AL16*1000000/SUM('Tabel 1 Antal dyr'!AM25:AM28)</f>
        <v>0.32637513637041154</v>
      </c>
      <c r="AM33" s="37">
        <f>AM16*1000000/SUM('Tabel 1 Antal dyr'!AN25:AN28)</f>
        <v>0.3188600349506569</v>
      </c>
      <c r="AN33" s="37">
        <f>AN16*1000000/SUM('Tabel 1 Antal dyr'!AO25:AO28)</f>
        <v>0.31391650096576895</v>
      </c>
      <c r="AO33" s="37">
        <f>AO16*1000000/SUM('Tabel 1 Antal dyr'!AP25:AP28)</f>
        <v>0.30960412843490437</v>
      </c>
      <c r="AP33" s="37">
        <f>AP16*1000000/SUM('Tabel 1 Antal dyr'!AQ25:AQ28)</f>
        <v>0.30624810849440143</v>
      </c>
      <c r="AQ33" s="37">
        <f>AQ16*1000000/SUM('Tabel 1 Antal dyr'!AR25:AR28)</f>
        <v>0.29859975503292768</v>
      </c>
      <c r="AR33" s="37">
        <f>AR16*1000000/SUM('Tabel 1 Antal dyr'!AS25:AS28)</f>
        <v>0.29231006094314027</v>
      </c>
      <c r="AS33" s="37">
        <f>AS16*1000000/SUM('Tabel 1 Antal dyr'!AT25:AT28)</f>
        <v>0.28588782807800922</v>
      </c>
      <c r="AT33" s="37">
        <f>AT16*1000000/SUM('Tabel 1 Antal dyr'!AU25:AU28)</f>
        <v>0.28005941265761281</v>
      </c>
      <c r="AU33" s="37">
        <f>AU16*1000000/SUM('Tabel 1 Antal dyr'!AV25:AV28)</f>
        <v>0.29607303940831187</v>
      </c>
      <c r="AV33" s="37">
        <f>AV16*1000000/SUM('Tabel 1 Antal dyr'!AW25:AW28)</f>
        <v>0.29448789603626285</v>
      </c>
      <c r="AW33" s="37">
        <f>AW16*1000000/SUM('Tabel 1 Antal dyr'!AX25:AX28)</f>
        <v>0.29352765359421573</v>
      </c>
      <c r="AX33" s="37">
        <f>AX16*1000000/SUM('Tabel 1 Antal dyr'!AY25:AY28)</f>
        <v>0.29264632544566732</v>
      </c>
      <c r="AY33" s="37">
        <f>AY16*1000000/SUM('Tabel 1 Antal dyr'!AZ25:AZ28)</f>
        <v>0.29187701345883227</v>
      </c>
      <c r="AZ33" s="37">
        <f>AZ16*1000000/SUM('Tabel 1 Antal dyr'!BA25:BA28)</f>
        <v>0.29134196179943506</v>
      </c>
      <c r="BA33" s="37">
        <f>BA16*1000000/SUM('Tabel 1 Antal dyr'!BB25:BB28)</f>
        <v>0.29100394026610737</v>
      </c>
      <c r="BB33" s="37">
        <f>BB16*1000000/SUM('Tabel 1 Antal dyr'!BC25:BC28)</f>
        <v>0.29066601725529889</v>
      </c>
      <c r="BC33" s="37">
        <f>BC16*1000000/SUM('Tabel 1 Antal dyr'!BD25:BD28)</f>
        <v>0.29049470346184025</v>
      </c>
      <c r="BD33" s="37">
        <f>BD16*1000000/SUM('Tabel 1 Antal dyr'!BE25:BE28)</f>
        <v>0.29029647715682833</v>
      </c>
      <c r="BE33" s="37">
        <f>BE16*1000000/SUM('Tabel 1 Antal dyr'!BF25:BF28)</f>
        <v>0.29007127812859446</v>
      </c>
      <c r="BF33" s="37">
        <f>BF16*1000000/SUM('Tabel 1 Antal dyr'!BG25:BG28)</f>
        <v>0.28985864427154362</v>
      </c>
      <c r="BG33" s="37">
        <f>BG16*1000000/SUM('Tabel 1 Antal dyr'!BH25:BH28)</f>
        <v>0.28960880019421803</v>
      </c>
      <c r="BH33" s="37">
        <f>BH16*1000000/SUM('Tabel 1 Antal dyr'!BI25:BI28)</f>
        <v>0.28967999128733968</v>
      </c>
      <c r="BI33" s="37">
        <f>BI16*1000000/SUM('Tabel 1 Antal dyr'!BJ25:BJ28)</f>
        <v>0.28975173445900276</v>
      </c>
      <c r="BJ33" s="37">
        <f>BJ16*1000000/SUM('Tabel 1 Antal dyr'!BK25:BK28)</f>
        <v>0.28982380789853252</v>
      </c>
    </row>
    <row r="34" spans="1:62" x14ac:dyDescent="0.25">
      <c r="A34" s="25" t="s">
        <v>9</v>
      </c>
      <c r="B34" s="36" t="s">
        <v>23</v>
      </c>
      <c r="C34" s="36" t="s">
        <v>23</v>
      </c>
      <c r="D34" s="36" t="s">
        <v>23</v>
      </c>
      <c r="E34" s="36" t="s">
        <v>23</v>
      </c>
      <c r="F34" s="36" t="s">
        <v>23</v>
      </c>
      <c r="G34" s="36" t="s">
        <v>23</v>
      </c>
      <c r="H34" s="36" t="s">
        <v>23</v>
      </c>
      <c r="I34" s="36" t="s">
        <v>23</v>
      </c>
      <c r="J34" s="36" t="s">
        <v>23</v>
      </c>
      <c r="K34" s="36" t="s">
        <v>23</v>
      </c>
      <c r="L34" s="36" t="s">
        <v>23</v>
      </c>
      <c r="M34" s="36" t="s">
        <v>23</v>
      </c>
      <c r="N34" s="36" t="s">
        <v>23</v>
      </c>
      <c r="O34" s="36" t="s">
        <v>23</v>
      </c>
      <c r="P34" s="36" t="s">
        <v>23</v>
      </c>
      <c r="Q34" s="36" t="s">
        <v>23</v>
      </c>
      <c r="R34" s="36" t="s">
        <v>23</v>
      </c>
      <c r="S34" s="36" t="s">
        <v>23</v>
      </c>
      <c r="T34" s="36" t="s">
        <v>23</v>
      </c>
      <c r="U34" s="36" t="s">
        <v>23</v>
      </c>
      <c r="V34" s="36" t="s">
        <v>23</v>
      </c>
      <c r="W34" s="36" t="s">
        <v>23</v>
      </c>
      <c r="X34" s="36" t="s">
        <v>23</v>
      </c>
      <c r="Y34" s="36" t="s">
        <v>23</v>
      </c>
      <c r="Z34" s="36" t="s">
        <v>23</v>
      </c>
      <c r="AA34" s="36" t="s">
        <v>23</v>
      </c>
      <c r="AB34" s="36" t="s">
        <v>23</v>
      </c>
      <c r="AC34" s="36" t="s">
        <v>23</v>
      </c>
      <c r="AD34" s="36" t="s">
        <v>23</v>
      </c>
      <c r="AE34" s="36" t="s">
        <v>23</v>
      </c>
      <c r="AF34" s="36" t="s">
        <v>23</v>
      </c>
      <c r="AG34" s="36" t="s">
        <v>23</v>
      </c>
      <c r="AH34" s="36" t="s">
        <v>23</v>
      </c>
      <c r="AI34" s="36" t="s">
        <v>23</v>
      </c>
      <c r="AJ34" s="36" t="s">
        <v>23</v>
      </c>
      <c r="AK34" s="37" t="s">
        <v>23</v>
      </c>
      <c r="AL34" s="37" t="s">
        <v>23</v>
      </c>
      <c r="AM34" s="37" t="s">
        <v>23</v>
      </c>
      <c r="AN34" s="37" t="s">
        <v>23</v>
      </c>
      <c r="AO34" s="37" t="s">
        <v>23</v>
      </c>
      <c r="AP34" s="37" t="s">
        <v>23</v>
      </c>
      <c r="AQ34" s="37" t="s">
        <v>23</v>
      </c>
      <c r="AR34" s="37" t="s">
        <v>23</v>
      </c>
      <c r="AS34" s="37" t="s">
        <v>23</v>
      </c>
      <c r="AT34" s="37" t="s">
        <v>23</v>
      </c>
      <c r="AU34" s="37" t="s">
        <v>23</v>
      </c>
      <c r="AV34" s="37" t="s">
        <v>23</v>
      </c>
      <c r="AW34" s="37" t="s">
        <v>23</v>
      </c>
      <c r="AX34" s="37" t="s">
        <v>23</v>
      </c>
      <c r="AY34" s="37" t="s">
        <v>23</v>
      </c>
      <c r="AZ34" s="37" t="s">
        <v>23</v>
      </c>
      <c r="BA34" s="37" t="s">
        <v>23</v>
      </c>
      <c r="BB34" s="37" t="s">
        <v>23</v>
      </c>
      <c r="BC34" s="37" t="s">
        <v>23</v>
      </c>
      <c r="BD34" s="37" t="s">
        <v>23</v>
      </c>
      <c r="BE34" s="37" t="s">
        <v>23</v>
      </c>
      <c r="BF34" s="37" t="s">
        <v>23</v>
      </c>
      <c r="BG34" s="37" t="s">
        <v>23</v>
      </c>
      <c r="BH34" s="37" t="s">
        <v>23</v>
      </c>
      <c r="BI34" s="37" t="s">
        <v>23</v>
      </c>
      <c r="BJ34" s="37" t="s">
        <v>23</v>
      </c>
    </row>
    <row r="35" spans="1:62" x14ac:dyDescent="0.25">
      <c r="A35" s="28" t="s">
        <v>113</v>
      </c>
      <c r="B35" s="34">
        <f>B18*1000000/'Tabel 1 Antal dyr'!C34</f>
        <v>12.431522012578615</v>
      </c>
      <c r="C35" s="34">
        <f>C18*1000000/'Tabel 1 Antal dyr'!D34</f>
        <v>12.431522012578615</v>
      </c>
      <c r="D35" s="34">
        <f>D18*1000000/'Tabel 1 Antal dyr'!E34</f>
        <v>12.431522012578615</v>
      </c>
      <c r="E35" s="34">
        <f>E18*1000000/'Tabel 1 Antal dyr'!F34</f>
        <v>12.431522012578615</v>
      </c>
      <c r="F35" s="34">
        <f>F18*1000000/'Tabel 1 Antal dyr'!G34</f>
        <v>12.431522012578615</v>
      </c>
      <c r="G35" s="34">
        <f>G18*1000000/'Tabel 1 Antal dyr'!H34</f>
        <v>12.431522012578615</v>
      </c>
      <c r="H35" s="34">
        <f>H18*1000000/'Tabel 1 Antal dyr'!I34</f>
        <v>12.431522012578615</v>
      </c>
      <c r="I35" s="34">
        <f>I18*1000000/'Tabel 1 Antal dyr'!J34</f>
        <v>12.431522012578615</v>
      </c>
      <c r="J35" s="34">
        <f>J18*1000000/'Tabel 1 Antal dyr'!K34</f>
        <v>12.431522012578615</v>
      </c>
      <c r="K35" s="34">
        <f>K18*1000000/'Tabel 1 Antal dyr'!L34</f>
        <v>12.431522012578615</v>
      </c>
      <c r="L35" s="34">
        <f>L18*1000000/'Tabel 1 Antal dyr'!M34</f>
        <v>12.431522012578615</v>
      </c>
      <c r="M35" s="34">
        <f>M18*1000000/'Tabel 1 Antal dyr'!N34</f>
        <v>12.431522012578615</v>
      </c>
      <c r="N35" s="34">
        <f>N18*1000000/'Tabel 1 Antal dyr'!O34</f>
        <v>12.431522012578615</v>
      </c>
      <c r="O35" s="34">
        <f>O18*1000000/'Tabel 1 Antal dyr'!P34</f>
        <v>12.431522012578615</v>
      </c>
      <c r="P35" s="34">
        <f>P18*1000000/'Tabel 1 Antal dyr'!Q34</f>
        <v>12.431522012578615</v>
      </c>
      <c r="Q35" s="34">
        <f>Q18*1000000/'Tabel 1 Antal dyr'!R34</f>
        <v>12.431522012578615</v>
      </c>
      <c r="R35" s="34">
        <f>R18*1000000/'Tabel 1 Antal dyr'!S34</f>
        <v>12.431522012578615</v>
      </c>
      <c r="S35" s="34">
        <f>S18*1000000/'Tabel 1 Antal dyr'!T34</f>
        <v>12.431522012578615</v>
      </c>
      <c r="T35" s="34">
        <f>T18*1000000/'Tabel 1 Antal dyr'!U34</f>
        <v>12.431522012578615</v>
      </c>
      <c r="U35" s="34">
        <f>U18*1000000/'Tabel 1 Antal dyr'!V34</f>
        <v>12.431522012578615</v>
      </c>
      <c r="V35" s="34">
        <f>V18*1000000/'Tabel 1 Antal dyr'!W34</f>
        <v>12.431522012578615</v>
      </c>
      <c r="W35" s="34">
        <f>W18*1000000/'Tabel 1 Antal dyr'!X34</f>
        <v>12.431522012578615</v>
      </c>
      <c r="X35" s="34">
        <f>X18*1000000/'Tabel 1 Antal dyr'!Y34</f>
        <v>12.431522012578615</v>
      </c>
      <c r="Y35" s="34">
        <f>Y18*1000000/'Tabel 1 Antal dyr'!Z34</f>
        <v>12.431522012578615</v>
      </c>
      <c r="Z35" s="34">
        <f>Z18*1000000/'Tabel 1 Antal dyr'!AA34</f>
        <v>12.431522012578615</v>
      </c>
      <c r="AA35" s="34">
        <f>AA18*1000000/'Tabel 1 Antal dyr'!AB34</f>
        <v>12.431522012578615</v>
      </c>
      <c r="AB35" s="34">
        <f>AB18*1000000/'Tabel 1 Antal dyr'!AC34</f>
        <v>12.431522012578615</v>
      </c>
      <c r="AC35" s="34">
        <f>AC18*1000000/'Tabel 1 Antal dyr'!AD34</f>
        <v>12.431522012578615</v>
      </c>
      <c r="AD35" s="34">
        <f>AD18*1000000/'Tabel 1 Antal dyr'!AE34</f>
        <v>12.431522012578615</v>
      </c>
      <c r="AE35" s="34">
        <f>AE18*1000000/'Tabel 1 Antal dyr'!AF34</f>
        <v>12.431522012578615</v>
      </c>
      <c r="AF35" s="34">
        <f>AF18*1000000/'Tabel 1 Antal dyr'!AG34</f>
        <v>12.431522012578615</v>
      </c>
      <c r="AG35" s="34">
        <f>AG18*1000000/'Tabel 1 Antal dyr'!AH34</f>
        <v>12.431522012578615</v>
      </c>
      <c r="AH35" s="34">
        <f>AH18*1000000/'Tabel 1 Antal dyr'!AI34</f>
        <v>12.431522012578613</v>
      </c>
      <c r="AI35" s="34">
        <f>AI18*1000000/'Tabel 1 Antal dyr'!AJ34</f>
        <v>12.431522012578613</v>
      </c>
      <c r="AJ35" s="34">
        <f>AJ18*1000000/'Tabel 1 Antal dyr'!AK34</f>
        <v>12.431522012578615</v>
      </c>
      <c r="AK35" s="38">
        <f>AK18*1000000/'Tabel 1 Antal dyr'!AL34</f>
        <v>12.432144684607369</v>
      </c>
      <c r="AL35" s="38">
        <f>AL18*1000000/'Tabel 1 Antal dyr'!AM34</f>
        <v>12.432144684607369</v>
      </c>
      <c r="AM35" s="38">
        <f>AM18*1000000/'Tabel 1 Antal dyr'!AN34</f>
        <v>12.432144684607369</v>
      </c>
      <c r="AN35" s="38">
        <f>AN18*1000000/'Tabel 1 Antal dyr'!AO34</f>
        <v>12.432144684607369</v>
      </c>
      <c r="AO35" s="38">
        <f>AO18*1000000/'Tabel 1 Antal dyr'!AP34</f>
        <v>12.432144684607369</v>
      </c>
      <c r="AP35" s="38">
        <f>AP18*1000000/'Tabel 1 Antal dyr'!AQ34</f>
        <v>12.432144684607369</v>
      </c>
      <c r="AQ35" s="38">
        <f>AQ18*1000000/'Tabel 1 Antal dyr'!AR34</f>
        <v>12.432144684607369</v>
      </c>
      <c r="AR35" s="38">
        <f>AR18*1000000/'Tabel 1 Antal dyr'!AS34</f>
        <v>12.432144684607369</v>
      </c>
      <c r="AS35" s="38">
        <f>AS18*1000000/'Tabel 1 Antal dyr'!AT34</f>
        <v>12.432144684607369</v>
      </c>
      <c r="AT35" s="38">
        <f>AT18*1000000/'Tabel 1 Antal dyr'!AU34</f>
        <v>12.432144684607369</v>
      </c>
      <c r="AU35" s="38">
        <f>AU18*1000000/'Tabel 1 Antal dyr'!AV34</f>
        <v>12.432144684607369</v>
      </c>
      <c r="AV35" s="38">
        <f>AV18*1000000/'Tabel 1 Antal dyr'!AW34</f>
        <v>12.432144684607369</v>
      </c>
      <c r="AW35" s="38">
        <f>AW18*1000000/'Tabel 1 Antal dyr'!AX34</f>
        <v>12.432144684607369</v>
      </c>
      <c r="AX35" s="38">
        <f>AX18*1000000/'Tabel 1 Antal dyr'!AY34</f>
        <v>12.432144684607369</v>
      </c>
      <c r="AY35" s="38">
        <f>AY18*1000000/'Tabel 1 Antal dyr'!AZ34</f>
        <v>12.432144684607369</v>
      </c>
      <c r="AZ35" s="38">
        <f>AZ18*1000000/'Tabel 1 Antal dyr'!BA34</f>
        <v>12.432144684607369</v>
      </c>
      <c r="BA35" s="38">
        <f>BA18*1000000/'Tabel 1 Antal dyr'!BB34</f>
        <v>12.432144684607369</v>
      </c>
      <c r="BB35" s="38">
        <f>BB18*1000000/'Tabel 1 Antal dyr'!BC34</f>
        <v>12.432144684607369</v>
      </c>
      <c r="BC35" s="38">
        <f>BC18*1000000/'Tabel 1 Antal dyr'!BD34</f>
        <v>12.432144684607369</v>
      </c>
      <c r="BD35" s="38">
        <f>BD18*1000000/'Tabel 1 Antal dyr'!BE34</f>
        <v>12.432144684607369</v>
      </c>
      <c r="BE35" s="38">
        <f>BE18*1000000/'Tabel 1 Antal dyr'!BF34</f>
        <v>12.432144684607369</v>
      </c>
      <c r="BF35" s="38">
        <f>BF18*1000000/'Tabel 1 Antal dyr'!BG34</f>
        <v>12.432144684607369</v>
      </c>
      <c r="BG35" s="38">
        <f>BG18*1000000/'Tabel 1 Antal dyr'!BH34</f>
        <v>12.432144684607369</v>
      </c>
      <c r="BH35" s="38">
        <f>BH18*1000000/'Tabel 1 Antal dyr'!BI34</f>
        <v>12.432144684607369</v>
      </c>
      <c r="BI35" s="38">
        <f>BI18*1000000/'Tabel 1 Antal dyr'!BJ34</f>
        <v>12.432144684607369</v>
      </c>
      <c r="BJ35" s="38">
        <f>BJ18*1000000/'Tabel 1 Antal dyr'!BK34</f>
        <v>12.432144684607369</v>
      </c>
    </row>
    <row r="37" spans="1:62" x14ac:dyDescent="0.25">
      <c r="A37" s="25" t="s">
        <v>114</v>
      </c>
      <c r="B37" s="25" t="s">
        <v>156</v>
      </c>
    </row>
    <row r="38" spans="1:62" x14ac:dyDescent="0.25">
      <c r="B38" t="s">
        <v>155</v>
      </c>
    </row>
    <row r="39" spans="1:62" x14ac:dyDescent="0.25">
      <c r="B39" t="s">
        <v>268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73"/>
  <sheetViews>
    <sheetView workbookViewId="0">
      <pane xSplit="2" ySplit="6" topLeftCell="C71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23.85546875" customWidth="1"/>
    <col min="2" max="2" width="25.5703125" customWidth="1"/>
    <col min="3" max="3" width="9.5703125" bestFit="1" customWidth="1"/>
    <col min="4" max="4" width="10.85546875" hidden="1" customWidth="1"/>
    <col min="5" max="5" width="10.140625" hidden="1" customWidth="1"/>
    <col min="6" max="6" width="9.85546875" hidden="1" customWidth="1"/>
    <col min="7" max="7" width="10.140625" hidden="1" customWidth="1"/>
    <col min="8" max="8" width="8.85546875"/>
    <col min="9" max="10" width="10.140625" hidden="1" customWidth="1"/>
    <col min="11" max="11" width="10.42578125" hidden="1" customWidth="1"/>
    <col min="12" max="12" width="10" hidden="1" customWidth="1"/>
    <col min="13" max="13" width="8.85546875"/>
    <col min="14" max="14" width="10" hidden="1" customWidth="1"/>
    <col min="15" max="17" width="10.140625" hidden="1" customWidth="1"/>
    <col min="18" max="18" width="8.85546875"/>
    <col min="19" max="19" width="9.5703125" hidden="1" customWidth="1"/>
    <col min="20" max="20" width="9.85546875" hidden="1" customWidth="1"/>
    <col min="21" max="22" width="9.5703125" hidden="1" customWidth="1"/>
    <col min="23" max="23" width="8.85546875"/>
    <col min="24" max="25" width="9.85546875" hidden="1" customWidth="1"/>
    <col min="26" max="26" width="9.5703125" hidden="1" customWidth="1"/>
    <col min="27" max="27" width="9.42578125" hidden="1" customWidth="1"/>
    <col min="28" max="28" width="8.85546875" customWidth="1"/>
    <col min="29" max="32" width="8.85546875" hidden="1" customWidth="1"/>
    <col min="33" max="48" width="8.85546875" customWidth="1"/>
  </cols>
  <sheetData>
    <row r="1" spans="1:63" ht="18.75" x14ac:dyDescent="0.3">
      <c r="A1" s="11" t="s">
        <v>128</v>
      </c>
      <c r="B1" s="11"/>
    </row>
    <row r="2" spans="1:63" ht="18.75" x14ac:dyDescent="0.3">
      <c r="A2" s="12" t="s">
        <v>315</v>
      </c>
      <c r="B2" s="11"/>
    </row>
    <row r="3" spans="1:63" ht="16.5" x14ac:dyDescent="0.3">
      <c r="B3" s="12"/>
    </row>
    <row r="4" spans="1:63" ht="16.5" x14ac:dyDescent="0.3">
      <c r="A4" s="12" t="s">
        <v>195</v>
      </c>
      <c r="B4" s="12"/>
    </row>
    <row r="6" spans="1:63" s="4" customFormat="1" x14ac:dyDescent="0.25">
      <c r="A6" s="3" t="s">
        <v>11</v>
      </c>
      <c r="B6" s="3" t="s">
        <v>129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s="25" t="s">
        <v>107</v>
      </c>
      <c r="B7" s="25" t="s">
        <v>292</v>
      </c>
      <c r="C7" s="36">
        <v>4.2962916276982774</v>
      </c>
      <c r="D7" s="36">
        <v>4.4329379146188312</v>
      </c>
      <c r="E7" s="36">
        <v>4.4533668623125706</v>
      </c>
      <c r="F7" s="36">
        <v>4.65979345314362</v>
      </c>
      <c r="G7" s="36">
        <v>4.7765606670914389</v>
      </c>
      <c r="H7" s="36">
        <v>4.9906570828587462</v>
      </c>
      <c r="I7" s="36">
        <v>5.1668463977418186</v>
      </c>
      <c r="J7" s="36">
        <v>5.5070021338437378</v>
      </c>
      <c r="K7" s="36">
        <v>6.0604720358363089</v>
      </c>
      <c r="L7" s="36">
        <v>5.7980208874828012</v>
      </c>
      <c r="M7" s="36">
        <v>7.6219126839912965</v>
      </c>
      <c r="N7" s="36">
        <v>7.8149713063550124</v>
      </c>
      <c r="O7" s="36">
        <v>8.4552410350565808</v>
      </c>
      <c r="P7" s="36">
        <v>9.1278323295183252</v>
      </c>
      <c r="Q7" s="36">
        <v>9.3355722600793065</v>
      </c>
      <c r="R7" s="36">
        <v>9.4169928783540975</v>
      </c>
      <c r="S7" s="36">
        <v>8.9685516011414546</v>
      </c>
      <c r="T7" s="36">
        <v>8.1582607952667185</v>
      </c>
      <c r="U7" s="36">
        <v>8.5713894051886026</v>
      </c>
      <c r="V7" s="36">
        <v>9.0960727450571941</v>
      </c>
      <c r="W7" s="36">
        <v>9.2128912404534855</v>
      </c>
      <c r="X7" s="36">
        <v>9.2098360005673197</v>
      </c>
      <c r="Y7" s="36">
        <v>9.8412892537206673</v>
      </c>
      <c r="Z7" s="36">
        <v>10.078841451882084</v>
      </c>
      <c r="AA7" s="36">
        <v>9.9191235967701825</v>
      </c>
      <c r="AB7" s="36">
        <v>9.8259851740239483</v>
      </c>
      <c r="AC7" s="36">
        <v>10.067437198175808</v>
      </c>
      <c r="AD7" s="36">
        <v>10.189195498813659</v>
      </c>
      <c r="AE7" s="36">
        <v>10.286117065977946</v>
      </c>
      <c r="AF7" s="36">
        <v>10.079287917098789</v>
      </c>
      <c r="AG7" s="36">
        <v>10.057609270870742</v>
      </c>
      <c r="AH7" s="36">
        <v>10.106759721875294</v>
      </c>
      <c r="AI7" s="36">
        <v>9.7999185758952496</v>
      </c>
      <c r="AJ7" s="36">
        <v>9.7046298091389307</v>
      </c>
      <c r="AK7" s="36">
        <v>9.6061295112271914</v>
      </c>
      <c r="AL7" s="37">
        <v>8.2886214511080372</v>
      </c>
      <c r="AM7" s="37">
        <v>7.7076513826636806</v>
      </c>
      <c r="AN7" s="37">
        <v>7.1163078724084778</v>
      </c>
      <c r="AO7" s="37">
        <v>6.476379630269717</v>
      </c>
      <c r="AP7" s="37">
        <v>5.8636582363472121</v>
      </c>
      <c r="AQ7" s="37">
        <v>5.2524390100405114</v>
      </c>
      <c r="AR7" s="37">
        <v>5.0998121916596011</v>
      </c>
      <c r="AS7" s="37">
        <v>4.980700824517549</v>
      </c>
      <c r="AT7" s="37">
        <v>4.8857892478356151</v>
      </c>
      <c r="AU7" s="37">
        <v>4.8250324191369174</v>
      </c>
      <c r="AV7" s="37">
        <v>4.7846669658514385</v>
      </c>
      <c r="AW7" s="37">
        <v>4.6945006116550863</v>
      </c>
      <c r="AX7" s="37">
        <v>4.604682119685771</v>
      </c>
      <c r="AY7" s="37">
        <v>4.511129092363138</v>
      </c>
      <c r="AZ7" s="37">
        <v>4.4288687742593327</v>
      </c>
      <c r="BA7" s="37">
        <v>4.3355064194578006</v>
      </c>
      <c r="BB7" s="37">
        <v>4.1855265958836148</v>
      </c>
      <c r="BC7" s="37">
        <v>4.0502865049461887</v>
      </c>
      <c r="BD7" s="37">
        <v>3.9123125175749469</v>
      </c>
      <c r="BE7" s="37">
        <v>3.7569155221054955</v>
      </c>
      <c r="BF7" s="37">
        <v>3.6215020099275743</v>
      </c>
      <c r="BG7" s="37">
        <v>3.4994781892461311</v>
      </c>
      <c r="BH7" s="37">
        <v>3.3731511358153883</v>
      </c>
      <c r="BI7" s="37">
        <v>3.2714787434827604</v>
      </c>
      <c r="BJ7" s="37">
        <v>3.1686238172626036</v>
      </c>
      <c r="BK7" s="37">
        <v>3.0652410195024959</v>
      </c>
    </row>
    <row r="8" spans="1:63" x14ac:dyDescent="0.25">
      <c r="A8" s="25"/>
      <c r="B8" s="25" t="s">
        <v>293</v>
      </c>
      <c r="C8" s="36">
        <v>20.619910564128855</v>
      </c>
      <c r="D8" s="36">
        <v>20.446572148296415</v>
      </c>
      <c r="E8" s="36">
        <v>19.752839615687147</v>
      </c>
      <c r="F8" s="36">
        <v>19.909050085254417</v>
      </c>
      <c r="G8" s="36">
        <v>19.654590826181664</v>
      </c>
      <c r="H8" s="36">
        <v>19.852216091369641</v>
      </c>
      <c r="I8" s="36">
        <v>19.883153811987324</v>
      </c>
      <c r="J8" s="36">
        <v>18.506637293067243</v>
      </c>
      <c r="K8" s="36">
        <v>17.937949694451806</v>
      </c>
      <c r="L8" s="36">
        <v>17.144617094008904</v>
      </c>
      <c r="M8" s="36">
        <v>19.280052429660511</v>
      </c>
      <c r="N8" s="36">
        <v>19.407976710049088</v>
      </c>
      <c r="O8" s="36">
        <v>20.140189998292627</v>
      </c>
      <c r="P8" s="36">
        <v>21.061686155534666</v>
      </c>
      <c r="Q8" s="36">
        <v>21.040156801885473</v>
      </c>
      <c r="R8" s="36">
        <v>21.731623505149567</v>
      </c>
      <c r="S8" s="36">
        <v>20.920850896241763</v>
      </c>
      <c r="T8" s="36">
        <v>19.788196839736894</v>
      </c>
      <c r="U8" s="36">
        <v>20.528147635241922</v>
      </c>
      <c r="V8" s="36">
        <v>21.833637309843855</v>
      </c>
      <c r="W8" s="36">
        <v>22.134747814572432</v>
      </c>
      <c r="X8" s="36">
        <v>21.987501989065521</v>
      </c>
      <c r="Y8" s="36">
        <v>23.765590090497803</v>
      </c>
      <c r="Z8" s="36">
        <v>23.635048096221777</v>
      </c>
      <c r="AA8" s="36">
        <v>23.337702151618569</v>
      </c>
      <c r="AB8" s="36">
        <v>23.010618737096504</v>
      </c>
      <c r="AC8" s="36">
        <v>22.623340722296181</v>
      </c>
      <c r="AD8" s="36">
        <v>21.841169134908448</v>
      </c>
      <c r="AE8" s="36">
        <v>21.864976640268402</v>
      </c>
      <c r="AF8" s="36">
        <v>20.455961514426587</v>
      </c>
      <c r="AG8" s="36">
        <v>19.502800328892413</v>
      </c>
      <c r="AH8" s="36">
        <v>18.836740253200404</v>
      </c>
      <c r="AI8" s="36">
        <v>17.936911819465323</v>
      </c>
      <c r="AJ8" s="36">
        <v>15.253785997778497</v>
      </c>
      <c r="AK8" s="36">
        <v>14.819481932745385</v>
      </c>
      <c r="AL8" s="37">
        <v>14.659822738892892</v>
      </c>
      <c r="AM8" s="37">
        <v>14.444757528355222</v>
      </c>
      <c r="AN8" s="37">
        <v>13.240044547895126</v>
      </c>
      <c r="AO8" s="37">
        <v>11.837059287454641</v>
      </c>
      <c r="AP8" s="37">
        <v>10.902446032457489</v>
      </c>
      <c r="AQ8" s="37">
        <v>9.8553106888887196</v>
      </c>
      <c r="AR8" s="37">
        <v>9.0268483116229898</v>
      </c>
      <c r="AS8" s="37">
        <v>8.3001878069221693</v>
      </c>
      <c r="AT8" s="37">
        <v>7.7088809224145196</v>
      </c>
      <c r="AU8" s="37">
        <v>7.2287050460227675</v>
      </c>
      <c r="AV8" s="37">
        <v>7.0363550676524067</v>
      </c>
      <c r="AW8" s="37">
        <v>6.7472992484787628</v>
      </c>
      <c r="AX8" s="37">
        <v>6.4229658240257796</v>
      </c>
      <c r="AY8" s="37">
        <v>6.0584813469741245</v>
      </c>
      <c r="AZ8" s="37">
        <v>5.8300438880078858</v>
      </c>
      <c r="BA8" s="37">
        <v>5.5278629837278785</v>
      </c>
      <c r="BB8" s="37">
        <v>5.3020778276226936</v>
      </c>
      <c r="BC8" s="37">
        <v>5.1386726351295566</v>
      </c>
      <c r="BD8" s="37">
        <v>4.9531112301723264</v>
      </c>
      <c r="BE8" s="37">
        <v>4.6640535944935904</v>
      </c>
      <c r="BF8" s="37">
        <v>4.4806921642400122</v>
      </c>
      <c r="BG8" s="37">
        <v>4.3752921298156613</v>
      </c>
      <c r="BH8" s="37">
        <v>4.2346052291343517</v>
      </c>
      <c r="BI8" s="37">
        <v>4.2602995695762464</v>
      </c>
      <c r="BJ8" s="37">
        <v>4.2859781306940414</v>
      </c>
      <c r="BK8" s="37">
        <v>4.3120658057048082</v>
      </c>
    </row>
    <row r="9" spans="1:63" x14ac:dyDescent="0.25">
      <c r="A9" s="25"/>
      <c r="B9" s="25" t="s">
        <v>130</v>
      </c>
      <c r="C9" s="36">
        <v>4.0238542373019222</v>
      </c>
      <c r="D9" s="36">
        <v>4.3427782183077452</v>
      </c>
      <c r="E9" s="36">
        <v>4.5378571757536612</v>
      </c>
      <c r="F9" s="36">
        <v>4.9225787258935796</v>
      </c>
      <c r="G9" s="36">
        <v>5.1097738759721905</v>
      </c>
      <c r="H9" s="36">
        <v>5.4204730818191686</v>
      </c>
      <c r="I9" s="36">
        <v>5.770963133819917</v>
      </c>
      <c r="J9" s="36">
        <v>7.0298578185831655</v>
      </c>
      <c r="K9" s="36">
        <v>8.5252100440179799</v>
      </c>
      <c r="L9" s="36">
        <v>8.1558644843478909</v>
      </c>
      <c r="M9" s="36">
        <v>8.4291503620616872</v>
      </c>
      <c r="N9" s="36">
        <v>8.1736736173345346</v>
      </c>
      <c r="O9" s="36">
        <v>7.9971235510640417</v>
      </c>
      <c r="P9" s="36">
        <v>7.9162576601849244</v>
      </c>
      <c r="Q9" s="36">
        <v>7.649628284367421</v>
      </c>
      <c r="R9" s="36">
        <v>7.7284265615261498</v>
      </c>
      <c r="S9" s="36">
        <v>7.4074704134520974</v>
      </c>
      <c r="T9" s="36">
        <v>6.7852184181222954</v>
      </c>
      <c r="U9" s="36">
        <v>6.4603376774747341</v>
      </c>
      <c r="V9" s="36">
        <v>6.1142337346746238</v>
      </c>
      <c r="W9" s="36">
        <v>6.1954080846268331</v>
      </c>
      <c r="X9" s="36">
        <v>5.5584592561961186</v>
      </c>
      <c r="Y9" s="36">
        <v>5.9094572053761558</v>
      </c>
      <c r="Z9" s="36">
        <v>6.243270913292176</v>
      </c>
      <c r="AA9" s="36">
        <v>6.2159093852094109</v>
      </c>
      <c r="AB9" s="36">
        <v>6.5832054872839132</v>
      </c>
      <c r="AC9" s="36">
        <v>7.2677807464565607</v>
      </c>
      <c r="AD9" s="36">
        <v>7.7977306969640434</v>
      </c>
      <c r="AE9" s="36">
        <v>7.9469854166854832</v>
      </c>
      <c r="AF9" s="36">
        <v>8.2143637527522113</v>
      </c>
      <c r="AG9" s="36">
        <v>8.8304065457522327</v>
      </c>
      <c r="AH9" s="36">
        <v>9.6224737449384694</v>
      </c>
      <c r="AI9" s="36">
        <v>9.8004874687881358</v>
      </c>
      <c r="AJ9" s="36">
        <v>10.054053132388111</v>
      </c>
      <c r="AK9" s="36">
        <v>11.004097303419906</v>
      </c>
      <c r="AL9" s="37">
        <v>9.5529284816416702</v>
      </c>
      <c r="AM9" s="37">
        <v>8.9815426210839142</v>
      </c>
      <c r="AN9" s="37">
        <v>8.3988049723455092</v>
      </c>
      <c r="AO9" s="37">
        <v>7.7592607415167949</v>
      </c>
      <c r="AP9" s="37">
        <v>7.1526891123013838</v>
      </c>
      <c r="AQ9" s="37">
        <v>6.5516885307158192</v>
      </c>
      <c r="AR9" s="37">
        <v>6.4434261664699832</v>
      </c>
      <c r="AS9" s="37">
        <v>6.3753053302938989</v>
      </c>
      <c r="AT9" s="37">
        <v>6.3364654939112057</v>
      </c>
      <c r="AU9" s="37">
        <v>6.3428534358133852</v>
      </c>
      <c r="AV9" s="37">
        <v>6.3766525680644177</v>
      </c>
      <c r="AW9" s="37">
        <v>6.3423284705417657</v>
      </c>
      <c r="AX9" s="37">
        <v>6.3093525632258638</v>
      </c>
      <c r="AY9" s="37">
        <v>6.2693930300507263</v>
      </c>
      <c r="AZ9" s="37">
        <v>6.2455270430617986</v>
      </c>
      <c r="BA9" s="37">
        <v>6.2046993578468941</v>
      </c>
      <c r="BB9" s="37">
        <v>6.1498513182681007</v>
      </c>
      <c r="BC9" s="37">
        <v>6.1153054638568216</v>
      </c>
      <c r="BD9" s="37">
        <v>6.074405197067855</v>
      </c>
      <c r="BE9" s="37">
        <v>6.0052653786650687</v>
      </c>
      <c r="BF9" s="37">
        <v>5.9655250616699123</v>
      </c>
      <c r="BG9" s="37">
        <v>5.9473132780208111</v>
      </c>
      <c r="BH9" s="37">
        <v>5.9204016972285434</v>
      </c>
      <c r="BI9" s="37">
        <v>5.9384058245966269</v>
      </c>
      <c r="BJ9" s="37">
        <v>5.9565771638608496</v>
      </c>
      <c r="BK9" s="37">
        <v>5.9752437933730356</v>
      </c>
    </row>
    <row r="10" spans="1:63" x14ac:dyDescent="0.25">
      <c r="A10" s="25"/>
      <c r="B10" s="25" t="s">
        <v>295</v>
      </c>
      <c r="C10" s="36">
        <v>0.11556350813110514</v>
      </c>
      <c r="D10" s="36">
        <v>0.1138844797623832</v>
      </c>
      <c r="E10" s="36">
        <v>0.10939850999378851</v>
      </c>
      <c r="F10" s="36">
        <v>0.10981142116262278</v>
      </c>
      <c r="G10" s="36">
        <v>0.10768837264757504</v>
      </c>
      <c r="H10" s="36">
        <v>0.10825266024293284</v>
      </c>
      <c r="I10" s="36">
        <v>0.10802777724368709</v>
      </c>
      <c r="J10" s="36">
        <v>0.10341297953298646</v>
      </c>
      <c r="K10" s="36">
        <v>0.10328715444407988</v>
      </c>
      <c r="L10" s="36">
        <v>9.8814014936516231E-2</v>
      </c>
      <c r="M10" s="36">
        <v>9.8096345757954659E-2</v>
      </c>
      <c r="N10" s="36">
        <v>9.6212563225418365E-2</v>
      </c>
      <c r="O10" s="36">
        <v>9.8065850462477039E-2</v>
      </c>
      <c r="P10" s="36">
        <v>8.5603132014343344E-2</v>
      </c>
      <c r="Q10" s="36">
        <v>6.8634884328810666E-2</v>
      </c>
      <c r="R10" s="36">
        <v>5.7618057726285539E-2</v>
      </c>
      <c r="S10" s="36">
        <v>4.1523416508293103E-2</v>
      </c>
      <c r="T10" s="36">
        <v>3.0600572702143253E-2</v>
      </c>
      <c r="U10" s="36">
        <v>3.1328079901877352E-2</v>
      </c>
      <c r="V10" s="36">
        <v>3.2806239682729568E-2</v>
      </c>
      <c r="W10" s="36">
        <v>3.3246928477141266E-2</v>
      </c>
      <c r="X10" s="36">
        <v>3.4426968166056109E-2</v>
      </c>
      <c r="Y10" s="36">
        <v>3.6666792354330208E-2</v>
      </c>
      <c r="Z10" s="36">
        <v>3.6638295428848763E-2</v>
      </c>
      <c r="AA10" s="36">
        <v>3.6822984658542487E-2</v>
      </c>
      <c r="AB10" s="36">
        <v>3.6855372508313319E-2</v>
      </c>
      <c r="AC10" s="36">
        <v>3.7953039690406087E-2</v>
      </c>
      <c r="AD10" s="36">
        <v>4.0660504438889487E-2</v>
      </c>
      <c r="AE10" s="36">
        <v>4.141139296845249E-2</v>
      </c>
      <c r="AF10" s="36">
        <v>4.1231218068930243E-2</v>
      </c>
      <c r="AG10" s="36">
        <v>4.1541455683635369E-2</v>
      </c>
      <c r="AH10" s="36">
        <v>4.2428054209827586E-2</v>
      </c>
      <c r="AI10" s="36">
        <v>4.1731914149539626E-2</v>
      </c>
      <c r="AJ10" s="36">
        <v>4.1323120716143615E-2</v>
      </c>
      <c r="AK10" s="36">
        <v>4.1971877520298913E-2</v>
      </c>
      <c r="AL10" s="37">
        <v>1.8711722328230637E-2</v>
      </c>
      <c r="AM10" s="37">
        <v>1.8568380963594824E-2</v>
      </c>
      <c r="AN10" s="37">
        <v>1.8384037086430667E-2</v>
      </c>
      <c r="AO10" s="37">
        <v>1.803931779612165E-2</v>
      </c>
      <c r="AP10" s="37">
        <v>1.7719656843553467E-2</v>
      </c>
      <c r="AQ10" s="37">
        <v>1.714635278404307E-2</v>
      </c>
      <c r="AR10" s="37">
        <v>1.6884472172330044E-2</v>
      </c>
      <c r="AS10" s="37">
        <v>1.6727233760231743E-2</v>
      </c>
      <c r="AT10" s="37">
        <v>1.664784909028998E-2</v>
      </c>
      <c r="AU10" s="37">
        <v>1.668386055067992E-2</v>
      </c>
      <c r="AV10" s="37">
        <v>1.6792145820858747E-2</v>
      </c>
      <c r="AW10" s="37">
        <v>1.6726422891503563E-2</v>
      </c>
      <c r="AX10" s="37">
        <v>1.6659703257177302E-2</v>
      </c>
      <c r="AY10" s="37">
        <v>1.6576854650717218E-2</v>
      </c>
      <c r="AZ10" s="37">
        <v>1.6533188183542762E-2</v>
      </c>
      <c r="BA10" s="37">
        <v>1.6446005505214821E-2</v>
      </c>
      <c r="BB10" s="37">
        <v>1.6341512649348734E-2</v>
      </c>
      <c r="BC10" s="37">
        <v>1.6289715605888051E-2</v>
      </c>
      <c r="BD10" s="37">
        <v>1.6223247408323239E-2</v>
      </c>
      <c r="BE10" s="37">
        <v>1.6077587588464316E-2</v>
      </c>
      <c r="BF10" s="37">
        <v>1.6010234744435102E-2</v>
      </c>
      <c r="BG10" s="37">
        <v>1.5999379560854485E-2</v>
      </c>
      <c r="BH10" s="37">
        <v>1.5967207609402571E-2</v>
      </c>
      <c r="BI10" s="37">
        <v>1.605323739285713E-2</v>
      </c>
      <c r="BJ10" s="37">
        <v>1.6139548567371837E-2</v>
      </c>
      <c r="BK10" s="37">
        <v>1.6229709615948006E-2</v>
      </c>
    </row>
    <row r="11" spans="1:63" x14ac:dyDescent="0.25">
      <c r="A11" s="25" t="s">
        <v>248</v>
      </c>
      <c r="B11" s="25" t="s">
        <v>292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7">
        <v>0.88587649705479143</v>
      </c>
      <c r="AM11" s="37">
        <v>0.84464330322186087</v>
      </c>
      <c r="AN11" s="37">
        <v>0.80333442150003986</v>
      </c>
      <c r="AO11" s="37">
        <v>0.76635190190913371</v>
      </c>
      <c r="AP11" s="37">
        <v>0.7161740970723699</v>
      </c>
      <c r="AQ11" s="37">
        <v>0.65649519585021265</v>
      </c>
      <c r="AR11" s="37">
        <v>0.63811462741331715</v>
      </c>
      <c r="AS11" s="37">
        <v>0.61579941567122776</v>
      </c>
      <c r="AT11" s="37">
        <v>0.59112267368810489</v>
      </c>
      <c r="AU11" s="37">
        <v>0.56761857465313004</v>
      </c>
      <c r="AV11" s="37">
        <v>0.54639232639712509</v>
      </c>
      <c r="AW11" s="37">
        <v>0.53070260811679781</v>
      </c>
      <c r="AX11" s="37">
        <v>0.51907734859150267</v>
      </c>
      <c r="AY11" s="37">
        <v>0.51167277093802288</v>
      </c>
      <c r="AZ11" s="37">
        <v>0.50746260668109899</v>
      </c>
      <c r="BA11" s="37">
        <v>0.5048085378190168</v>
      </c>
      <c r="BB11" s="37">
        <v>0.49538995538907876</v>
      </c>
      <c r="BC11" s="37">
        <v>0.48527738745893645</v>
      </c>
      <c r="BD11" s="37">
        <v>0.47279400213599243</v>
      </c>
      <c r="BE11" s="37">
        <v>0.47530413516704856</v>
      </c>
      <c r="BF11" s="37">
        <v>0.46190629694410906</v>
      </c>
      <c r="BG11" s="37">
        <v>0.44477434447705244</v>
      </c>
      <c r="BH11" s="37">
        <v>0.42216944656710942</v>
      </c>
      <c r="BI11" s="37">
        <v>0.40883332286957458</v>
      </c>
      <c r="BJ11" s="37">
        <v>0.39531424493369854</v>
      </c>
      <c r="BK11" s="37">
        <v>0.38179703635795909</v>
      </c>
    </row>
    <row r="12" spans="1:63" x14ac:dyDescent="0.25">
      <c r="A12" s="25"/>
      <c r="B12" s="25" t="s">
        <v>293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7">
        <v>2.6084273557827706</v>
      </c>
      <c r="AM12" s="37">
        <v>2.6742014456816992</v>
      </c>
      <c r="AN12" s="37">
        <v>2.7463455375626293</v>
      </c>
      <c r="AO12" s="37">
        <v>2.8426609743348337</v>
      </c>
      <c r="AP12" s="37">
        <v>2.8985616645782359</v>
      </c>
      <c r="AQ12" s="37">
        <v>2.9182166783249035</v>
      </c>
      <c r="AR12" s="37">
        <v>2.8761939182761354</v>
      </c>
      <c r="AS12" s="37">
        <v>2.8149805090269724</v>
      </c>
      <c r="AT12" s="37">
        <v>2.741044671095644</v>
      </c>
      <c r="AU12" s="37">
        <v>2.670457091921413</v>
      </c>
      <c r="AV12" s="37">
        <v>2.6086443855243635</v>
      </c>
      <c r="AW12" s="37">
        <v>2.5717924770820124</v>
      </c>
      <c r="AX12" s="37">
        <v>2.5538027610437792</v>
      </c>
      <c r="AY12" s="37">
        <v>2.5563318828641051</v>
      </c>
      <c r="AZ12" s="37">
        <v>2.5751395153200325</v>
      </c>
      <c r="BA12" s="37">
        <v>2.6025585802019413</v>
      </c>
      <c r="BB12" s="37">
        <v>2.6299260093926016</v>
      </c>
      <c r="BC12" s="37">
        <v>2.6550603248096771</v>
      </c>
      <c r="BD12" s="37">
        <v>2.6682880470335304</v>
      </c>
      <c r="BE12" s="37">
        <v>2.7696263392433274</v>
      </c>
      <c r="BF12" s="37">
        <v>2.7818307660640049</v>
      </c>
      <c r="BG12" s="37">
        <v>2.771484133928225</v>
      </c>
      <c r="BH12" s="37">
        <v>2.7249384225811246</v>
      </c>
      <c r="BI12" s="37">
        <v>2.7368433948632505</v>
      </c>
      <c r="BJ12" s="37">
        <v>2.7482388867128256</v>
      </c>
      <c r="BK12" s="37">
        <v>2.7604231023599635</v>
      </c>
    </row>
    <row r="13" spans="1:63" x14ac:dyDescent="0.25">
      <c r="A13" s="25"/>
      <c r="B13" s="25" t="s">
        <v>130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7">
        <v>1.0737639327211335</v>
      </c>
      <c r="AM13" s="37">
        <v>1.0370021951884252</v>
      </c>
      <c r="AN13" s="37">
        <v>1.0009895167794698</v>
      </c>
      <c r="AO13" s="37">
        <v>0.97143147667359819</v>
      </c>
      <c r="AP13" s="37">
        <v>0.92592570575394906</v>
      </c>
      <c r="AQ13" s="37">
        <v>0.86884228952730147</v>
      </c>
      <c r="AR13" s="37">
        <v>0.85645461662613898</v>
      </c>
      <c r="AS13" s="37">
        <v>0.83816315188009094</v>
      </c>
      <c r="AT13" s="37">
        <v>0.81629230090405513</v>
      </c>
      <c r="AU13" s="37">
        <v>0.79541827663375597</v>
      </c>
      <c r="AV13" s="37">
        <v>0.77712555475526135</v>
      </c>
      <c r="AW13" s="37">
        <v>0.76612166016539229</v>
      </c>
      <c r="AX13" s="37">
        <v>0.76092790150317013</v>
      </c>
      <c r="AY13" s="37">
        <v>0.76182370480971595</v>
      </c>
      <c r="AZ13" s="37">
        <v>0.76749294116916544</v>
      </c>
      <c r="BA13" s="37">
        <v>0.77582582786963727</v>
      </c>
      <c r="BB13" s="37">
        <v>0.7822758272414001</v>
      </c>
      <c r="BC13" s="37">
        <v>0.7881986666419325</v>
      </c>
      <c r="BD13" s="37">
        <v>0.79039226462069978</v>
      </c>
      <c r="BE13" s="37">
        <v>0.818625721733102</v>
      </c>
      <c r="BF13" s="37">
        <v>0.82048666000456583</v>
      </c>
      <c r="BG13" s="37">
        <v>0.8158547744844129</v>
      </c>
      <c r="BH13" s="37">
        <v>0.80046792227812114</v>
      </c>
      <c r="BI13" s="37">
        <v>0.80225324138618315</v>
      </c>
      <c r="BJ13" s="37">
        <v>0.80406660411656161</v>
      </c>
      <c r="BK13" s="37">
        <v>0.80592965291197161</v>
      </c>
    </row>
    <row r="14" spans="1:63" x14ac:dyDescent="0.25">
      <c r="A14" s="25"/>
      <c r="B14" s="25" t="s">
        <v>295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7">
        <v>2.1136413764800237E-2</v>
      </c>
      <c r="AM14" s="37">
        <v>2.1477393159482678E-2</v>
      </c>
      <c r="AN14" s="37">
        <v>2.1862968634615929E-2</v>
      </c>
      <c r="AO14" s="37">
        <v>2.2432855958580057E-2</v>
      </c>
      <c r="AP14" s="37">
        <v>2.2676677121212952E-2</v>
      </c>
      <c r="AQ14" s="37">
        <v>2.2635050204868685E-2</v>
      </c>
      <c r="AR14" s="37">
        <v>2.2311805796353196E-2</v>
      </c>
      <c r="AS14" s="37">
        <v>2.1839820168261737E-2</v>
      </c>
      <c r="AT14" s="37">
        <v>2.1268870981983427E-2</v>
      </c>
      <c r="AU14" s="37">
        <v>2.0723523018801395E-2</v>
      </c>
      <c r="AV14" s="37">
        <v>2.0246126889793336E-2</v>
      </c>
      <c r="AW14" s="37">
        <v>1.9962481393408678E-2</v>
      </c>
      <c r="AX14" s="37">
        <v>1.9824954544181175E-2</v>
      </c>
      <c r="AY14" s="37">
        <v>1.9846653354680478E-2</v>
      </c>
      <c r="AZ14" s="37">
        <v>1.9995049400986828E-2</v>
      </c>
      <c r="BA14" s="37">
        <v>2.0209949623051279E-2</v>
      </c>
      <c r="BB14" s="37">
        <v>2.0411930971269563E-2</v>
      </c>
      <c r="BC14" s="37">
        <v>2.0596408565134953E-2</v>
      </c>
      <c r="BD14" s="37">
        <v>2.068834310406395E-2</v>
      </c>
      <c r="BE14" s="37">
        <v>2.1462969881943128E-2</v>
      </c>
      <c r="BF14" s="37">
        <v>2.1546596784809153E-2</v>
      </c>
      <c r="BG14" s="37">
        <v>2.1455128358452823E-2</v>
      </c>
      <c r="BH14" s="37">
        <v>2.1084031727876474E-2</v>
      </c>
      <c r="BI14" s="37">
        <v>2.11651544209761E-2</v>
      </c>
      <c r="BJ14" s="37">
        <v>2.1242245706593412E-2</v>
      </c>
      <c r="BK14" s="37">
        <v>2.1325322483010022E-2</v>
      </c>
    </row>
    <row r="15" spans="1:63" x14ac:dyDescent="0.25">
      <c r="A15" s="25" t="s">
        <v>32</v>
      </c>
      <c r="B15" s="25" t="s">
        <v>292</v>
      </c>
      <c r="C15" s="36">
        <v>7.9806966781666322</v>
      </c>
      <c r="D15" s="36">
        <v>7.841986697636778</v>
      </c>
      <c r="E15" s="36">
        <v>7.8843091490255608</v>
      </c>
      <c r="F15" s="36">
        <v>7.5582441180549944</v>
      </c>
      <c r="G15" s="36">
        <v>7.0271524262979801</v>
      </c>
      <c r="H15" s="36">
        <v>6.9163978590915063</v>
      </c>
      <c r="I15" s="36">
        <v>6.676127358596017</v>
      </c>
      <c r="J15" s="36">
        <v>6.4790404032238307</v>
      </c>
      <c r="K15" s="36">
        <v>6.3201405247042057</v>
      </c>
      <c r="L15" s="36">
        <v>6.0804488331299211</v>
      </c>
      <c r="M15" s="36">
        <v>5.9798388854062576</v>
      </c>
      <c r="N15" s="36">
        <v>6.3832171605551506</v>
      </c>
      <c r="O15" s="36">
        <v>6.3187739920151262</v>
      </c>
      <c r="P15" s="36">
        <v>6.3679352282994017</v>
      </c>
      <c r="Q15" s="36">
        <v>6.4855524664903204</v>
      </c>
      <c r="R15" s="36">
        <v>5.9981702122257063</v>
      </c>
      <c r="S15" s="36">
        <v>5.9994911431527607</v>
      </c>
      <c r="T15" s="36">
        <v>6.3224621648265238</v>
      </c>
      <c r="U15" s="36">
        <v>6.4501221168283456</v>
      </c>
      <c r="V15" s="36">
        <v>6.2239088441538435</v>
      </c>
      <c r="W15" s="36">
        <v>6.3972796928541289</v>
      </c>
      <c r="X15" s="36">
        <v>6.5445920404846802</v>
      </c>
      <c r="Y15" s="36">
        <v>6.7511226829981901</v>
      </c>
      <c r="Z15" s="36">
        <v>7.2003876353096308</v>
      </c>
      <c r="AA15" s="36">
        <v>6.8862683671469025</v>
      </c>
      <c r="AB15" s="36">
        <v>6.9551103753805599</v>
      </c>
      <c r="AC15" s="36">
        <v>6.9240330626609206</v>
      </c>
      <c r="AD15" s="36">
        <v>6.8385762512893455</v>
      </c>
      <c r="AE15" s="36">
        <v>6.8354289361073244</v>
      </c>
      <c r="AF15" s="36">
        <v>6.7622504212891252</v>
      </c>
      <c r="AG15" s="36">
        <v>6.7395960893849995</v>
      </c>
      <c r="AH15" s="36">
        <v>6.5067453625694256</v>
      </c>
      <c r="AI15" s="36">
        <v>6.2865150912107328</v>
      </c>
      <c r="AJ15" s="36">
        <v>6.1103374287996663</v>
      </c>
      <c r="AK15" s="36">
        <v>5.8256736221161658</v>
      </c>
      <c r="AL15" s="37">
        <v>3.727833935711991</v>
      </c>
      <c r="AM15" s="37">
        <v>3.6729616751220879</v>
      </c>
      <c r="AN15" s="37">
        <v>3.5584027627027321</v>
      </c>
      <c r="AO15" s="37">
        <v>3.4470612297065566</v>
      </c>
      <c r="AP15" s="37">
        <v>3.3538455625784347</v>
      </c>
      <c r="AQ15" s="37">
        <v>3.2934623098042803</v>
      </c>
      <c r="AR15" s="37">
        <v>3.2115021712853147</v>
      </c>
      <c r="AS15" s="37">
        <v>3.1260011855793484</v>
      </c>
      <c r="AT15" s="37">
        <v>3.03110516300868</v>
      </c>
      <c r="AU15" s="37">
        <v>2.9425933536490811</v>
      </c>
      <c r="AV15" s="37">
        <v>2.8462896358529117</v>
      </c>
      <c r="AW15" s="37">
        <v>2.7509272709001924</v>
      </c>
      <c r="AX15" s="37">
        <v>2.6563740832534428</v>
      </c>
      <c r="AY15" s="37">
        <v>2.555998298409023</v>
      </c>
      <c r="AZ15" s="37">
        <v>2.4658985290479984</v>
      </c>
      <c r="BA15" s="37">
        <v>2.3712089193089532</v>
      </c>
      <c r="BB15" s="37">
        <v>2.3164865195012845</v>
      </c>
      <c r="BC15" s="37">
        <v>2.266973269022011</v>
      </c>
      <c r="BD15" s="37">
        <v>2.2087240252166618</v>
      </c>
      <c r="BE15" s="37">
        <v>2.1587155956522435</v>
      </c>
      <c r="BF15" s="37">
        <v>2.1041645844126515</v>
      </c>
      <c r="BG15" s="37">
        <v>2.0553519212988274</v>
      </c>
      <c r="BH15" s="37">
        <v>2.000900416432966</v>
      </c>
      <c r="BI15" s="37">
        <v>1.9425143582285238</v>
      </c>
      <c r="BJ15" s="37">
        <v>1.8897062299788794</v>
      </c>
      <c r="BK15" s="37">
        <v>1.8333954292834826</v>
      </c>
    </row>
    <row r="16" spans="1:63" x14ac:dyDescent="0.25">
      <c r="A16" s="25"/>
      <c r="B16" s="25" t="s">
        <v>293</v>
      </c>
      <c r="C16" s="36">
        <v>4.7815785015743373</v>
      </c>
      <c r="D16" s="36">
        <v>4.6255357193444908</v>
      </c>
      <c r="E16" s="36">
        <v>4.552851432737274</v>
      </c>
      <c r="F16" s="36">
        <v>4.3059831320613178</v>
      </c>
      <c r="G16" s="36">
        <v>3.9445363999417897</v>
      </c>
      <c r="H16" s="36">
        <v>3.8140994178725869</v>
      </c>
      <c r="I16" s="36">
        <v>3.6144324132415893</v>
      </c>
      <c r="J16" s="36">
        <v>3.4364222687098733</v>
      </c>
      <c r="K16" s="36">
        <v>3.3056383714442932</v>
      </c>
      <c r="L16" s="36">
        <v>3.1976531735286118</v>
      </c>
      <c r="M16" s="36">
        <v>3.0810183347125579</v>
      </c>
      <c r="N16" s="36">
        <v>3.2157367717812959</v>
      </c>
      <c r="O16" s="36">
        <v>3.0973590847838604</v>
      </c>
      <c r="P16" s="36">
        <v>3.1122879431483943</v>
      </c>
      <c r="Q16" s="36">
        <v>3.0684238442978642</v>
      </c>
      <c r="R16" s="36">
        <v>2.9438455754195347</v>
      </c>
      <c r="S16" s="36">
        <v>3.0686535814806932</v>
      </c>
      <c r="T16" s="36">
        <v>3.3791310186745527</v>
      </c>
      <c r="U16" s="36">
        <v>3.5240608178335493</v>
      </c>
      <c r="V16" s="36">
        <v>3.5112836991706584</v>
      </c>
      <c r="W16" s="36">
        <v>3.6215865739474911</v>
      </c>
      <c r="X16" s="36">
        <v>3.9035698238860634</v>
      </c>
      <c r="Y16" s="36">
        <v>4.131068013815403</v>
      </c>
      <c r="Z16" s="36">
        <v>4.3719842030606939</v>
      </c>
      <c r="AA16" s="36">
        <v>4.3715235351465775</v>
      </c>
      <c r="AB16" s="36">
        <v>4.4410816862212412</v>
      </c>
      <c r="AC16" s="36">
        <v>4.4368022785465557</v>
      </c>
      <c r="AD16" s="36">
        <v>4.521418096022904</v>
      </c>
      <c r="AE16" s="36">
        <v>4.554809878858288</v>
      </c>
      <c r="AF16" s="36">
        <v>4.5452539699305161</v>
      </c>
      <c r="AG16" s="36">
        <v>4.6263052529822239</v>
      </c>
      <c r="AH16" s="36">
        <v>4.5953965451202352</v>
      </c>
      <c r="AI16" s="36">
        <v>4.5254702690131898</v>
      </c>
      <c r="AJ16" s="36">
        <v>4.4105624176232725</v>
      </c>
      <c r="AK16" s="36">
        <v>4.3054902412282621</v>
      </c>
      <c r="AL16" s="37">
        <v>2.538759523393618</v>
      </c>
      <c r="AM16" s="37">
        <v>2.5846506534547915</v>
      </c>
      <c r="AN16" s="37">
        <v>2.4775186713559232</v>
      </c>
      <c r="AO16" s="37">
        <v>2.3637521819889091</v>
      </c>
      <c r="AP16" s="37">
        <v>2.296252308016014</v>
      </c>
      <c r="AQ16" s="37">
        <v>2.2667770694589735</v>
      </c>
      <c r="AR16" s="37">
        <v>2.1262374087016953</v>
      </c>
      <c r="AS16" s="37">
        <v>1.9859969110957365</v>
      </c>
      <c r="AT16" s="37">
        <v>1.8463238179651424</v>
      </c>
      <c r="AU16" s="37">
        <v>1.7055628293505785</v>
      </c>
      <c r="AV16" s="37">
        <v>1.588744472305901</v>
      </c>
      <c r="AW16" s="37">
        <v>1.4957470652986136</v>
      </c>
      <c r="AX16" s="37">
        <v>1.4005440835533038</v>
      </c>
      <c r="AY16" s="37">
        <v>1.3005889316978068</v>
      </c>
      <c r="AZ16" s="37">
        <v>1.2152695484258227</v>
      </c>
      <c r="BA16" s="37">
        <v>1.1264947317663438</v>
      </c>
      <c r="BB16" s="37">
        <v>1.0982913297508869</v>
      </c>
      <c r="BC16" s="37">
        <v>1.0719945076461554</v>
      </c>
      <c r="BD16" s="37">
        <v>1.0428503013008965</v>
      </c>
      <c r="BE16" s="37">
        <v>1.0166220145612173</v>
      </c>
      <c r="BF16" s="37">
        <v>0.98727161210516312</v>
      </c>
      <c r="BG16" s="37">
        <v>0.9608418807538518</v>
      </c>
      <c r="BH16" s="37">
        <v>0.93137636483008657</v>
      </c>
      <c r="BI16" s="37">
        <v>0.90245576605128841</v>
      </c>
      <c r="BJ16" s="37">
        <v>0.87544849623929377</v>
      </c>
      <c r="BK16" s="37">
        <v>0.84630529004542665</v>
      </c>
    </row>
    <row r="17" spans="1:63" x14ac:dyDescent="0.25">
      <c r="A17" s="25"/>
      <c r="B17" s="25" t="s">
        <v>130</v>
      </c>
      <c r="C17" s="36">
        <v>10.70469840019123</v>
      </c>
      <c r="D17" s="36">
        <v>12.113913078506055</v>
      </c>
      <c r="E17" s="36">
        <v>13.397753041729025</v>
      </c>
      <c r="F17" s="36">
        <v>14.367225717913682</v>
      </c>
      <c r="G17" s="36">
        <v>14.201083809891681</v>
      </c>
      <c r="H17" s="36">
        <v>14.985743685111716</v>
      </c>
      <c r="I17" s="36">
        <v>15.656157124410583</v>
      </c>
      <c r="J17" s="36">
        <v>15.633479215590311</v>
      </c>
      <c r="K17" s="36">
        <v>15.219107283190439</v>
      </c>
      <c r="L17" s="36">
        <v>14.954500915182443</v>
      </c>
      <c r="M17" s="36">
        <v>15.315897110347482</v>
      </c>
      <c r="N17" s="36">
        <v>16.291145790627723</v>
      </c>
      <c r="O17" s="36">
        <v>16.048906031340501</v>
      </c>
      <c r="P17" s="36">
        <v>15.600264926897077</v>
      </c>
      <c r="Q17" s="36">
        <v>16.096277984445823</v>
      </c>
      <c r="R17" s="36">
        <v>15.022360851466203</v>
      </c>
      <c r="S17" s="36">
        <v>14.769500014728727</v>
      </c>
      <c r="T17" s="36">
        <v>14.588246994875005</v>
      </c>
      <c r="U17" s="36">
        <v>14.814686716865179</v>
      </c>
      <c r="V17" s="36">
        <v>14.288492428444881</v>
      </c>
      <c r="W17" s="36">
        <v>14.637801561162647</v>
      </c>
      <c r="X17" s="36">
        <v>14.839512482348105</v>
      </c>
      <c r="Y17" s="36">
        <v>14.390182507986534</v>
      </c>
      <c r="Z17" s="36">
        <v>13.589722809359456</v>
      </c>
      <c r="AA17" s="36">
        <v>13.530297177365043</v>
      </c>
      <c r="AB17" s="36">
        <v>13.180276489576338</v>
      </c>
      <c r="AC17" s="36">
        <v>13.222981666277397</v>
      </c>
      <c r="AD17" s="36">
        <v>12.986721774612265</v>
      </c>
      <c r="AE17" s="36">
        <v>12.851928057810509</v>
      </c>
      <c r="AF17" s="36">
        <v>12.692774158134144</v>
      </c>
      <c r="AG17" s="36">
        <v>12.782899712594709</v>
      </c>
      <c r="AH17" s="36">
        <v>12.708852542435231</v>
      </c>
      <c r="AI17" s="36">
        <v>12.521128573743244</v>
      </c>
      <c r="AJ17" s="36">
        <v>12.056044660832791</v>
      </c>
      <c r="AK17" s="36">
        <v>11.577781865221864</v>
      </c>
      <c r="AL17" s="37">
        <v>14.071459099685407</v>
      </c>
      <c r="AM17" s="37">
        <v>13.186561615144766</v>
      </c>
      <c r="AN17" s="37">
        <v>12.26948724646849</v>
      </c>
      <c r="AO17" s="37">
        <v>11.327724899459669</v>
      </c>
      <c r="AP17" s="37">
        <v>10.361608809176534</v>
      </c>
      <c r="AQ17" s="37">
        <v>9.4270182534018065</v>
      </c>
      <c r="AR17" s="37">
        <v>9.0811748022537717</v>
      </c>
      <c r="AS17" s="37">
        <v>8.7506923708368927</v>
      </c>
      <c r="AT17" s="37">
        <v>8.4135395938125264</v>
      </c>
      <c r="AU17" s="37">
        <v>8.1094348164560408</v>
      </c>
      <c r="AV17" s="37">
        <v>7.8112213721067141</v>
      </c>
      <c r="AW17" s="37">
        <v>7.5242394048296877</v>
      </c>
      <c r="AX17" s="37">
        <v>7.2425720383788565</v>
      </c>
      <c r="AY17" s="37">
        <v>6.9793140828082061</v>
      </c>
      <c r="AZ17" s="37">
        <v>6.7237105498472776</v>
      </c>
      <c r="BA17" s="37">
        <v>6.485851822682422</v>
      </c>
      <c r="BB17" s="37">
        <v>6.3021495782084118</v>
      </c>
      <c r="BC17" s="37">
        <v>6.1418981369692354</v>
      </c>
      <c r="BD17" s="37">
        <v>5.9804372554303447</v>
      </c>
      <c r="BE17" s="37">
        <v>5.8385554731736011</v>
      </c>
      <c r="BF17" s="37">
        <v>5.693690488874271</v>
      </c>
      <c r="BG17" s="37">
        <v>5.56601810517299</v>
      </c>
      <c r="BH17" s="37">
        <v>5.4338170424857806</v>
      </c>
      <c r="BI17" s="37">
        <v>5.3391159430343871</v>
      </c>
      <c r="BJ17" s="37">
        <v>5.2408264603805836</v>
      </c>
      <c r="BK17" s="37">
        <v>5.1481066799921491</v>
      </c>
    </row>
    <row r="18" spans="1:63" x14ac:dyDescent="0.25">
      <c r="A18" s="25"/>
      <c r="B18" s="25" t="s">
        <v>295</v>
      </c>
      <c r="C18" s="36">
        <v>0.16606986989985081</v>
      </c>
      <c r="D18" s="36">
        <v>0.1695968335600378</v>
      </c>
      <c r="E18" s="36">
        <v>0.17157188126214823</v>
      </c>
      <c r="F18" s="36">
        <v>0.17501792548262768</v>
      </c>
      <c r="G18" s="36">
        <v>0.16800089525563638</v>
      </c>
      <c r="H18" s="36">
        <v>0.169624205160573</v>
      </c>
      <c r="I18" s="36">
        <v>0.17020216533722374</v>
      </c>
      <c r="J18" s="36">
        <v>0.16747668775351607</v>
      </c>
      <c r="K18" s="36">
        <v>0.16522320559551482</v>
      </c>
      <c r="L18" s="36">
        <v>0.16166106216557902</v>
      </c>
      <c r="M18" s="36">
        <v>0.1610923055332697</v>
      </c>
      <c r="N18" s="36">
        <v>0.16805301615928417</v>
      </c>
      <c r="O18" s="36">
        <v>0.16197832277470059</v>
      </c>
      <c r="P18" s="36">
        <v>0.14625362200025688</v>
      </c>
      <c r="Q18" s="36">
        <v>0.12452421226018433</v>
      </c>
      <c r="R18" s="36">
        <v>0.11045244582307066</v>
      </c>
      <c r="S18" s="36">
        <v>0.10329609677895742</v>
      </c>
      <c r="T18" s="36">
        <v>0.10314195412870748</v>
      </c>
      <c r="U18" s="36">
        <v>0.1005186686128874</v>
      </c>
      <c r="V18" s="36">
        <v>9.1458910521800107E-2</v>
      </c>
      <c r="W18" s="36">
        <v>9.0650581872979544E-2</v>
      </c>
      <c r="X18" s="36">
        <v>8.7157478084059076E-2</v>
      </c>
      <c r="Y18" s="36">
        <v>8.5669553856949507E-2</v>
      </c>
      <c r="Z18" s="36">
        <v>8.4692452485546355E-2</v>
      </c>
      <c r="AA18" s="36">
        <v>8.1215844496313361E-2</v>
      </c>
      <c r="AB18" s="36">
        <v>7.3674576203821451E-2</v>
      </c>
      <c r="AC18" s="36">
        <v>6.9767468508232552E-2</v>
      </c>
      <c r="AD18" s="36">
        <v>6.4257686033896408E-2</v>
      </c>
      <c r="AE18" s="36">
        <v>6.0018655224989094E-2</v>
      </c>
      <c r="AF18" s="36">
        <v>5.4901658087494726E-2</v>
      </c>
      <c r="AG18" s="36">
        <v>5.2599364816874071E-2</v>
      </c>
      <c r="AH18" s="36">
        <v>5.1529632514737342E-2</v>
      </c>
      <c r="AI18" s="36">
        <v>5.0748137174377303E-2</v>
      </c>
      <c r="AJ18" s="36">
        <v>4.805473981833653E-2</v>
      </c>
      <c r="AK18" s="36">
        <v>4.4997918111888698E-2</v>
      </c>
      <c r="AL18" s="37">
        <v>3.9706241838637329E-2</v>
      </c>
      <c r="AM18" s="37">
        <v>4.0811903165675963E-2</v>
      </c>
      <c r="AN18" s="37">
        <v>4.155336360508935E-2</v>
      </c>
      <c r="AO18" s="37">
        <v>4.119730104715643E-2</v>
      </c>
      <c r="AP18" s="37">
        <v>4.0790330894721567E-2</v>
      </c>
      <c r="AQ18" s="37">
        <v>3.9981213187369705E-2</v>
      </c>
      <c r="AR18" s="37">
        <v>3.8301934359135086E-2</v>
      </c>
      <c r="AS18" s="37">
        <v>3.6182945570563202E-2</v>
      </c>
      <c r="AT18" s="37">
        <v>3.4475606738068841E-2</v>
      </c>
      <c r="AU18" s="37">
        <v>3.2559002813147692E-2</v>
      </c>
      <c r="AV18" s="37">
        <v>3.1149782226151886E-2</v>
      </c>
      <c r="AW18" s="37">
        <v>2.9721965900246922E-2</v>
      </c>
      <c r="AX18" s="37">
        <v>2.8029889121181092E-2</v>
      </c>
      <c r="AY18" s="37">
        <v>2.674837339555056E-2</v>
      </c>
      <c r="AZ18" s="37">
        <v>2.5283917711291709E-2</v>
      </c>
      <c r="BA18" s="37">
        <v>2.4212241755897909E-2</v>
      </c>
      <c r="BB18" s="37">
        <v>2.3675405040581313E-2</v>
      </c>
      <c r="BC18" s="37">
        <v>2.2939800478357718E-2</v>
      </c>
      <c r="BD18" s="37">
        <v>2.2555021611521498E-2</v>
      </c>
      <c r="BE18" s="37">
        <v>2.1960550810479668E-2</v>
      </c>
      <c r="BF18" s="37">
        <v>2.1709495274239963E-2</v>
      </c>
      <c r="BG18" s="37">
        <v>2.122586666325698E-2</v>
      </c>
      <c r="BH18" s="37">
        <v>2.1055195906349366E-2</v>
      </c>
      <c r="BI18" s="37">
        <v>2.1118758943932683E-2</v>
      </c>
      <c r="BJ18" s="37">
        <v>2.091107317022594E-2</v>
      </c>
      <c r="BK18" s="37">
        <v>2.096830485749385E-2</v>
      </c>
    </row>
    <row r="19" spans="1:63" x14ac:dyDescent="0.25">
      <c r="A19" s="25" t="s">
        <v>220</v>
      </c>
      <c r="B19" s="25" t="s">
        <v>130</v>
      </c>
      <c r="C19" s="36">
        <v>6.1128333983457329E-2</v>
      </c>
      <c r="D19" s="36">
        <v>7.0823352711215745E-2</v>
      </c>
      <c r="E19" s="36">
        <v>6.8115706111225277E-2</v>
      </c>
      <c r="F19" s="36">
        <v>5.869919273666363E-2</v>
      </c>
      <c r="G19" s="36">
        <v>5.3184946345288975E-2</v>
      </c>
      <c r="H19" s="36">
        <v>5.3670136186961301E-2</v>
      </c>
      <c r="I19" s="36">
        <v>6.2544801037681647E-2</v>
      </c>
      <c r="J19" s="36">
        <v>6.3796878112655137E-2</v>
      </c>
      <c r="K19" s="36">
        <v>6.7113938049965419E-2</v>
      </c>
      <c r="L19" s="36">
        <v>7.0297996385940073E-2</v>
      </c>
      <c r="M19" s="36">
        <v>7.4246148921587846E-2</v>
      </c>
      <c r="N19" s="36">
        <v>7.8873939640060634E-2</v>
      </c>
      <c r="O19" s="36">
        <v>7.8105855392347434E-2</v>
      </c>
      <c r="P19" s="36">
        <v>8.0473283896121406E-2</v>
      </c>
      <c r="Q19" s="36">
        <v>8.2593329421411135E-2</v>
      </c>
      <c r="R19" s="36">
        <v>8.3966570955201367E-2</v>
      </c>
      <c r="S19" s="36">
        <v>8.4946792757044864E-2</v>
      </c>
      <c r="T19" s="36">
        <v>8.2319346122659773E-2</v>
      </c>
      <c r="U19" s="36">
        <v>7.8131125696601203E-2</v>
      </c>
      <c r="V19" s="36">
        <v>7.6822389939458724E-2</v>
      </c>
      <c r="W19" s="36">
        <v>7.3817218757280478E-2</v>
      </c>
      <c r="X19" s="36">
        <v>6.2196868848587668E-2</v>
      </c>
      <c r="Y19" s="36">
        <v>6.0980033686859739E-2</v>
      </c>
      <c r="Z19" s="36">
        <v>5.8309536139161934E-2</v>
      </c>
      <c r="AA19" s="36">
        <v>5.8138416878824012E-2</v>
      </c>
      <c r="AB19" s="36">
        <v>5.5278002879311769E-2</v>
      </c>
      <c r="AC19" s="36">
        <v>5.4972710562572531E-2</v>
      </c>
      <c r="AD19" s="36">
        <v>5.2916686722451797E-2</v>
      </c>
      <c r="AE19" s="36">
        <v>5.6538711066271063E-2</v>
      </c>
      <c r="AF19" s="36">
        <v>5.1468006620727376E-2</v>
      </c>
      <c r="AG19" s="36">
        <v>5.3741818610369092E-2</v>
      </c>
      <c r="AH19" s="36">
        <v>5.2120074711257465E-2</v>
      </c>
      <c r="AI19" s="36">
        <v>5.0687599084943843E-2</v>
      </c>
      <c r="AJ19" s="36">
        <v>4.9008167253369803E-2</v>
      </c>
      <c r="AK19" s="36">
        <v>5.2286008539463934E-2</v>
      </c>
      <c r="AL19" s="37">
        <v>5.2286008539463934E-2</v>
      </c>
      <c r="AM19" s="37">
        <v>5.2286008539463934E-2</v>
      </c>
      <c r="AN19" s="37">
        <v>5.2286008539463934E-2</v>
      </c>
      <c r="AO19" s="37">
        <v>5.2286008539463934E-2</v>
      </c>
      <c r="AP19" s="37">
        <v>5.2286008539463934E-2</v>
      </c>
      <c r="AQ19" s="37">
        <v>5.2286008539463934E-2</v>
      </c>
      <c r="AR19" s="37">
        <v>5.2286008539463934E-2</v>
      </c>
      <c r="AS19" s="37">
        <v>5.2286008539463934E-2</v>
      </c>
      <c r="AT19" s="37">
        <v>5.2286008539463934E-2</v>
      </c>
      <c r="AU19" s="37">
        <v>5.2286008539463934E-2</v>
      </c>
      <c r="AV19" s="37">
        <v>5.2286008539463934E-2</v>
      </c>
      <c r="AW19" s="37">
        <v>5.2286008539463934E-2</v>
      </c>
      <c r="AX19" s="37">
        <v>5.2286008539463934E-2</v>
      </c>
      <c r="AY19" s="37">
        <v>5.2286008539463934E-2</v>
      </c>
      <c r="AZ19" s="37">
        <v>5.2286008539463934E-2</v>
      </c>
      <c r="BA19" s="37">
        <v>5.2286008539463934E-2</v>
      </c>
      <c r="BB19" s="37">
        <v>5.2286008539463934E-2</v>
      </c>
      <c r="BC19" s="37">
        <v>5.2286008539463934E-2</v>
      </c>
      <c r="BD19" s="37">
        <v>5.2286008539463934E-2</v>
      </c>
      <c r="BE19" s="37">
        <v>5.2286008539463934E-2</v>
      </c>
      <c r="BF19" s="37">
        <v>5.2286008539463934E-2</v>
      </c>
      <c r="BG19" s="37">
        <v>5.2286008539463934E-2</v>
      </c>
      <c r="BH19" s="37">
        <v>5.2286008539463934E-2</v>
      </c>
      <c r="BI19" s="37">
        <v>5.2286008539463934E-2</v>
      </c>
      <c r="BJ19" s="37">
        <v>5.2286008539463934E-2</v>
      </c>
      <c r="BK19" s="37">
        <v>5.2286008539463934E-2</v>
      </c>
    </row>
    <row r="20" spans="1:63" x14ac:dyDescent="0.25">
      <c r="A20" s="25"/>
      <c r="B20" s="25" t="s">
        <v>295</v>
      </c>
      <c r="C20" s="36">
        <v>1.1448614826046841E-2</v>
      </c>
      <c r="D20" s="36">
        <v>1.3264377303320545E-2</v>
      </c>
      <c r="E20" s="36">
        <v>1.2757267081459514E-2</v>
      </c>
      <c r="F20" s="36">
        <v>1.09936653667645E-2</v>
      </c>
      <c r="G20" s="36">
        <v>9.960912159260895E-3</v>
      </c>
      <c r="H20" s="36">
        <v>1.0051782484899418E-2</v>
      </c>
      <c r="I20" s="36">
        <v>1.1713902372113252E-2</v>
      </c>
      <c r="J20" s="36">
        <v>1.1948401617058716E-2</v>
      </c>
      <c r="K20" s="36">
        <v>1.2569647757800151E-2</v>
      </c>
      <c r="L20" s="36">
        <v>1.3165984269802956E-2</v>
      </c>
      <c r="M20" s="36">
        <v>1.3905426598909193E-2</v>
      </c>
      <c r="N20" s="36">
        <v>1.4772157130869828E-2</v>
      </c>
      <c r="O20" s="36">
        <v>1.4628304024904238E-2</v>
      </c>
      <c r="P20" s="36">
        <v>1.5071695416451857E-2</v>
      </c>
      <c r="Q20" s="36">
        <v>1.5468754898545619E-2</v>
      </c>
      <c r="R20" s="36">
        <v>1.5725946815271976E-2</v>
      </c>
      <c r="S20" s="36">
        <v>1.5909530779075677E-2</v>
      </c>
      <c r="T20" s="36">
        <v>1.5417441063344041E-2</v>
      </c>
      <c r="U20" s="36">
        <v>1.4633036854364579E-2</v>
      </c>
      <c r="V20" s="36">
        <v>1.4387926107576459E-2</v>
      </c>
      <c r="W20" s="36">
        <v>1.3825093046227111E-2</v>
      </c>
      <c r="X20" s="36">
        <v>1.1648738783332996E-2</v>
      </c>
      <c r="Y20" s="36">
        <v>1.0731393024918368E-2</v>
      </c>
      <c r="Z20" s="36">
        <v>1.0261433318047936E-2</v>
      </c>
      <c r="AA20" s="36">
        <v>1.0231319395083422E-2</v>
      </c>
      <c r="AB20" s="36">
        <v>9.7279377964379771E-3</v>
      </c>
      <c r="AC20" s="36">
        <v>9.6742118202399249E-3</v>
      </c>
      <c r="AD20" s="36">
        <v>9.3123884731056948E-3</v>
      </c>
      <c r="AE20" s="36">
        <v>9.9497998425212269E-3</v>
      </c>
      <c r="AF20" s="36">
        <v>9.0574467389174865E-3</v>
      </c>
      <c r="AG20" s="36">
        <v>9.4575968970974575E-3</v>
      </c>
      <c r="AH20" s="36">
        <v>9.1721990362746836E-3</v>
      </c>
      <c r="AI20" s="36">
        <v>8.9201089993369044E-3</v>
      </c>
      <c r="AJ20" s="36">
        <v>8.6245590963026069E-3</v>
      </c>
      <c r="AK20" s="36">
        <v>9.2014004161190613E-3</v>
      </c>
      <c r="AL20" s="37">
        <v>9.2014004161190613E-3</v>
      </c>
      <c r="AM20" s="37">
        <v>9.2014004161190613E-3</v>
      </c>
      <c r="AN20" s="37">
        <v>9.2014004161190613E-3</v>
      </c>
      <c r="AO20" s="37">
        <v>9.2014004161190613E-3</v>
      </c>
      <c r="AP20" s="37">
        <v>9.2014004161190613E-3</v>
      </c>
      <c r="AQ20" s="37">
        <v>9.2014004161190613E-3</v>
      </c>
      <c r="AR20" s="37">
        <v>9.2014004161190613E-3</v>
      </c>
      <c r="AS20" s="37">
        <v>9.2014004161190613E-3</v>
      </c>
      <c r="AT20" s="37">
        <v>9.2014004161190613E-3</v>
      </c>
      <c r="AU20" s="37">
        <v>9.2014004161190613E-3</v>
      </c>
      <c r="AV20" s="37">
        <v>9.2014004161190613E-3</v>
      </c>
      <c r="AW20" s="37">
        <v>9.2014004161190613E-3</v>
      </c>
      <c r="AX20" s="37">
        <v>9.2014004161190613E-3</v>
      </c>
      <c r="AY20" s="37">
        <v>9.2014004161190613E-3</v>
      </c>
      <c r="AZ20" s="37">
        <v>9.2014004161190613E-3</v>
      </c>
      <c r="BA20" s="37">
        <v>9.2014004161190613E-3</v>
      </c>
      <c r="BB20" s="37">
        <v>9.2014004161190613E-3</v>
      </c>
      <c r="BC20" s="37">
        <v>9.2014004161190613E-3</v>
      </c>
      <c r="BD20" s="37">
        <v>9.2014004161190613E-3</v>
      </c>
      <c r="BE20" s="37">
        <v>9.2014004161190613E-3</v>
      </c>
      <c r="BF20" s="37">
        <v>9.2014004161190613E-3</v>
      </c>
      <c r="BG20" s="37">
        <v>9.2014004161190613E-3</v>
      </c>
      <c r="BH20" s="37">
        <v>9.2014004161190613E-3</v>
      </c>
      <c r="BI20" s="37">
        <v>9.2014004161190613E-3</v>
      </c>
      <c r="BJ20" s="37">
        <v>9.2014004161190613E-3</v>
      </c>
      <c r="BK20" s="37">
        <v>9.2014004161190613E-3</v>
      </c>
    </row>
    <row r="21" spans="1:63" x14ac:dyDescent="0.25">
      <c r="A21" s="25" t="s">
        <v>2</v>
      </c>
      <c r="B21" s="25" t="s">
        <v>292</v>
      </c>
      <c r="C21" s="36">
        <v>4.6955577128240922</v>
      </c>
      <c r="D21" s="36">
        <v>4.9767135782131353</v>
      </c>
      <c r="E21" s="36">
        <v>5.4516219736390124</v>
      </c>
      <c r="F21" s="36">
        <v>5.7573104840101781</v>
      </c>
      <c r="G21" s="36">
        <v>5.5689588926205777</v>
      </c>
      <c r="H21" s="36">
        <v>5.7684373205415236</v>
      </c>
      <c r="I21" s="36">
        <v>5.8085914872666571</v>
      </c>
      <c r="J21" s="36">
        <v>6.2218216171406411</v>
      </c>
      <c r="K21" s="36">
        <v>6.4375157540523675</v>
      </c>
      <c r="L21" s="36">
        <v>6.3257231901093753</v>
      </c>
      <c r="M21" s="36">
        <v>6.3285042602552135</v>
      </c>
      <c r="N21" s="36">
        <v>6.5101523565879695</v>
      </c>
      <c r="O21" s="36">
        <v>6.6309763994281861</v>
      </c>
      <c r="P21" s="36">
        <v>6.9121342373118768</v>
      </c>
      <c r="Q21" s="36">
        <v>6.9294927515699527</v>
      </c>
      <c r="R21" s="36">
        <v>7.5122158655494307</v>
      </c>
      <c r="S21" s="36">
        <v>8.0044127764079018</v>
      </c>
      <c r="T21" s="36">
        <v>8.809547090628131</v>
      </c>
      <c r="U21" s="36">
        <v>8.2599492210950434</v>
      </c>
      <c r="V21" s="36">
        <v>8.621849332642185</v>
      </c>
      <c r="W21" s="36">
        <v>9.0799449750123227</v>
      </c>
      <c r="X21" s="36">
        <v>8.7061295191704158</v>
      </c>
      <c r="Y21" s="36">
        <v>8.2416913601715311</v>
      </c>
      <c r="Z21" s="36">
        <v>7.8644948013437892</v>
      </c>
      <c r="AA21" s="36">
        <v>8.1013845084649159</v>
      </c>
      <c r="AB21" s="36">
        <v>8.0469431584012607</v>
      </c>
      <c r="AC21" s="36">
        <v>7.6308511614640064</v>
      </c>
      <c r="AD21" s="36">
        <v>7.398350794187361</v>
      </c>
      <c r="AE21" s="36">
        <v>7.5962736034733549</v>
      </c>
      <c r="AF21" s="36">
        <v>7.3646708949375661</v>
      </c>
      <c r="AG21" s="36">
        <v>7.9105989229080285</v>
      </c>
      <c r="AH21" s="36">
        <v>7.8493524252032261</v>
      </c>
      <c r="AI21" s="36">
        <v>7.3539155376833198</v>
      </c>
      <c r="AJ21" s="36">
        <v>6.888722283910905</v>
      </c>
      <c r="AK21" s="36">
        <v>7.1165975946721067</v>
      </c>
      <c r="AL21" s="37">
        <v>8.8179980054692635</v>
      </c>
      <c r="AM21" s="37">
        <v>8.5150334321622019</v>
      </c>
      <c r="AN21" s="37">
        <v>8.3658649266059886</v>
      </c>
      <c r="AO21" s="37">
        <v>8.0186461596195464</v>
      </c>
      <c r="AP21" s="37">
        <v>7.8653510552049237</v>
      </c>
      <c r="AQ21" s="37">
        <v>7.4373778142657363</v>
      </c>
      <c r="AR21" s="37">
        <v>7.3142410360968775</v>
      </c>
      <c r="AS21" s="37">
        <v>7.0674712233463</v>
      </c>
      <c r="AT21" s="37">
        <v>6.9123961125202769</v>
      </c>
      <c r="AU21" s="37">
        <v>6.7840389546412432</v>
      </c>
      <c r="AV21" s="37">
        <v>6.6771991404476649</v>
      </c>
      <c r="AW21" s="37">
        <v>6.4893816455426059</v>
      </c>
      <c r="AX21" s="37">
        <v>6.3721061492952558</v>
      </c>
      <c r="AY21" s="37">
        <v>6.2748804544270786</v>
      </c>
      <c r="AZ21" s="37">
        <v>6.1141626293556373</v>
      </c>
      <c r="BA21" s="37">
        <v>6.0007876576091546</v>
      </c>
      <c r="BB21" s="37">
        <v>5.865210070644987</v>
      </c>
      <c r="BC21" s="37">
        <v>5.7987615923618714</v>
      </c>
      <c r="BD21" s="37">
        <v>5.6995899474838687</v>
      </c>
      <c r="BE21" s="37">
        <v>5.5919720526266623</v>
      </c>
      <c r="BF21" s="37">
        <v>5.5167393430793199</v>
      </c>
      <c r="BG21" s="37">
        <v>5.436134338155088</v>
      </c>
      <c r="BH21" s="37">
        <v>5.3276142178966683</v>
      </c>
      <c r="BI21" s="37">
        <v>5.3437809621878865</v>
      </c>
      <c r="BJ21" s="37">
        <v>5.361413805458433</v>
      </c>
      <c r="BK21" s="37">
        <v>5.3874173526141353</v>
      </c>
    </row>
    <row r="22" spans="1:63" x14ac:dyDescent="0.25">
      <c r="A22" s="25"/>
      <c r="B22" s="25" t="s">
        <v>293</v>
      </c>
      <c r="C22" s="36">
        <v>9.9992676646791985</v>
      </c>
      <c r="D22" s="36">
        <v>9.6823976055792045</v>
      </c>
      <c r="E22" s="36">
        <v>10.0637431380678</v>
      </c>
      <c r="F22" s="36">
        <v>10.05300412617253</v>
      </c>
      <c r="G22" s="36">
        <v>9.2059462541458359</v>
      </c>
      <c r="H22" s="36">
        <v>9.0076137676495946</v>
      </c>
      <c r="I22" s="36">
        <v>8.565513513014082</v>
      </c>
      <c r="J22" s="36">
        <v>8.6193481521569559</v>
      </c>
      <c r="K22" s="36">
        <v>8.3749627390408641</v>
      </c>
      <c r="L22" s="36">
        <v>7.7179524552796481</v>
      </c>
      <c r="M22" s="36">
        <v>7.8216713032506595</v>
      </c>
      <c r="N22" s="36">
        <v>7.9199484813010654</v>
      </c>
      <c r="O22" s="36">
        <v>8.1856937498530673</v>
      </c>
      <c r="P22" s="36">
        <v>8.5307250117893538</v>
      </c>
      <c r="Q22" s="36">
        <v>8.5570907513606471</v>
      </c>
      <c r="R22" s="36">
        <v>8.7736155148599195</v>
      </c>
      <c r="S22" s="36">
        <v>8.8803008273120714</v>
      </c>
      <c r="T22" s="36">
        <v>9.4657750231521636</v>
      </c>
      <c r="U22" s="36">
        <v>8.8329805576638627</v>
      </c>
      <c r="V22" s="36">
        <v>9.2280474673233748</v>
      </c>
      <c r="W22" s="36">
        <v>9.5460484024263099</v>
      </c>
      <c r="X22" s="36">
        <v>9.2700666315137692</v>
      </c>
      <c r="Y22" s="36">
        <v>8.9211058448287393</v>
      </c>
      <c r="Z22" s="36">
        <v>8.5783764853238242</v>
      </c>
      <c r="AA22" s="36">
        <v>9.1264954140120516</v>
      </c>
      <c r="AB22" s="36">
        <v>9.1557664255372249</v>
      </c>
      <c r="AC22" s="36">
        <v>8.856220363858613</v>
      </c>
      <c r="AD22" s="36">
        <v>9.0969715553309953</v>
      </c>
      <c r="AE22" s="36">
        <v>9.4206867464956208</v>
      </c>
      <c r="AF22" s="36">
        <v>9.1528588851853314</v>
      </c>
      <c r="AG22" s="36">
        <v>9.8425284254493626</v>
      </c>
      <c r="AH22" s="36">
        <v>9.8103447035449065</v>
      </c>
      <c r="AI22" s="36">
        <v>9.2143620083548718</v>
      </c>
      <c r="AJ22" s="36">
        <v>8.6432465849547295</v>
      </c>
      <c r="AK22" s="36">
        <v>8.9701098522528362</v>
      </c>
      <c r="AL22" s="37">
        <v>8.0937821661852656</v>
      </c>
      <c r="AM22" s="37">
        <v>8.125569355824501</v>
      </c>
      <c r="AN22" s="37">
        <v>8.0426341409424555</v>
      </c>
      <c r="AO22" s="37">
        <v>7.8385328019351439</v>
      </c>
      <c r="AP22" s="37">
        <v>7.6886726365475777</v>
      </c>
      <c r="AQ22" s="37">
        <v>7.5467070411537298</v>
      </c>
      <c r="AR22" s="37">
        <v>7.4619406008556641</v>
      </c>
      <c r="AS22" s="37">
        <v>7.2788867285231147</v>
      </c>
      <c r="AT22" s="37">
        <v>7.1292638634484513</v>
      </c>
      <c r="AU22" s="37">
        <v>7.0506865942509807</v>
      </c>
      <c r="AV22" s="37">
        <v>6.9602872185379203</v>
      </c>
      <c r="AW22" s="37">
        <v>6.8580954760376773</v>
      </c>
      <c r="AX22" s="37">
        <v>6.7540134034737083</v>
      </c>
      <c r="AY22" s="37">
        <v>6.6358877392002524</v>
      </c>
      <c r="AZ22" s="37">
        <v>6.5185277469811052</v>
      </c>
      <c r="BA22" s="37">
        <v>6.3874297418454606</v>
      </c>
      <c r="BB22" s="37">
        <v>6.2614779421068869</v>
      </c>
      <c r="BC22" s="37">
        <v>6.1749765969122432</v>
      </c>
      <c r="BD22" s="37">
        <v>6.0816113688014726</v>
      </c>
      <c r="BE22" s="37">
        <v>5.9473965939140738</v>
      </c>
      <c r="BF22" s="37">
        <v>5.8687647816390651</v>
      </c>
      <c r="BG22" s="37">
        <v>5.760633116463441</v>
      </c>
      <c r="BH22" s="37">
        <v>5.6182526034337563</v>
      </c>
      <c r="BI22" s="37">
        <v>5.6324494199237014</v>
      </c>
      <c r="BJ22" s="37">
        <v>5.6437864780286935</v>
      </c>
      <c r="BK22" s="37">
        <v>5.6559616327544413</v>
      </c>
    </row>
    <row r="23" spans="1:63" x14ac:dyDescent="0.25">
      <c r="A23" s="25"/>
      <c r="B23" s="25" t="s">
        <v>294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4.0697153124806898E-4</v>
      </c>
      <c r="AG23" s="36">
        <v>1.2683697398113491E-2</v>
      </c>
      <c r="AH23" s="36">
        <v>1.2812709925849975E-2</v>
      </c>
      <c r="AI23" s="36">
        <v>1.3551587039846656E-2</v>
      </c>
      <c r="AJ23" s="36">
        <v>1.0941812851299889E-2</v>
      </c>
      <c r="AK23" s="36">
        <v>1.1822252467114713E-2</v>
      </c>
      <c r="AL23" s="37">
        <v>1.196004392686871E-2</v>
      </c>
      <c r="AM23" s="37">
        <v>1.1813917421016739E-2</v>
      </c>
      <c r="AN23" s="37">
        <v>1.1673381709504259E-2</v>
      </c>
      <c r="AO23" s="37">
        <v>1.13907019451089E-2</v>
      </c>
      <c r="AP23" s="37">
        <v>1.1161501213854834E-2</v>
      </c>
      <c r="AQ23" s="37">
        <v>1.0870177122997116E-2</v>
      </c>
      <c r="AR23" s="37">
        <v>1.0789602464825068E-2</v>
      </c>
      <c r="AS23" s="37">
        <v>1.061171480720541E-2</v>
      </c>
      <c r="AT23" s="37">
        <v>1.0478471970391168E-2</v>
      </c>
      <c r="AU23" s="37">
        <v>1.0410302489134066E-2</v>
      </c>
      <c r="AV23" s="37">
        <v>1.0317947193119419E-2</v>
      </c>
      <c r="AW23" s="37">
        <v>1.0206405216807322E-2</v>
      </c>
      <c r="AX23" s="37">
        <v>1.0088062225547563E-2</v>
      </c>
      <c r="AY23" s="37">
        <v>9.969017977098555E-3</v>
      </c>
      <c r="AZ23" s="37">
        <v>9.8314103420775994E-3</v>
      </c>
      <c r="BA23" s="37">
        <v>9.6714846139694666E-3</v>
      </c>
      <c r="BB23" s="37">
        <v>9.5172092946493713E-3</v>
      </c>
      <c r="BC23" s="37">
        <v>9.4024518809433331E-3</v>
      </c>
      <c r="BD23" s="37">
        <v>9.262090279779759E-3</v>
      </c>
      <c r="BE23" s="37">
        <v>9.1063198696427778E-3</v>
      </c>
      <c r="BF23" s="37">
        <v>8.9860544408546135E-3</v>
      </c>
      <c r="BG23" s="37">
        <v>8.8639566602827392E-3</v>
      </c>
      <c r="BH23" s="37">
        <v>8.6751382424498976E-3</v>
      </c>
      <c r="BI23" s="37">
        <v>8.6757603736254407E-3</v>
      </c>
      <c r="BJ23" s="37">
        <v>8.6764446099432315E-3</v>
      </c>
      <c r="BK23" s="37">
        <v>8.6771653786976381E-3</v>
      </c>
    </row>
    <row r="24" spans="1:63" x14ac:dyDescent="0.25">
      <c r="A24" s="25"/>
      <c r="B24" s="25" t="s">
        <v>130</v>
      </c>
      <c r="C24" s="36">
        <v>3.4197941501867009</v>
      </c>
      <c r="D24" s="36">
        <v>3.7095624317768019</v>
      </c>
      <c r="E24" s="36">
        <v>4.4281367830946934</v>
      </c>
      <c r="F24" s="36">
        <v>5.0980434131972752</v>
      </c>
      <c r="G24" s="36">
        <v>5.2786823405845649</v>
      </c>
      <c r="H24" s="36">
        <v>6.1648323782660581</v>
      </c>
      <c r="I24" s="36">
        <v>6.8726086288049055</v>
      </c>
      <c r="J24" s="36">
        <v>8.0553263492759744</v>
      </c>
      <c r="K24" s="36">
        <v>8.9835792586334957</v>
      </c>
      <c r="L24" s="36">
        <v>9.4951629501542048</v>
      </c>
      <c r="M24" s="36">
        <v>10.49946857062883</v>
      </c>
      <c r="N24" s="36">
        <v>11.570423139158153</v>
      </c>
      <c r="O24" s="36">
        <v>12.51532718316453</v>
      </c>
      <c r="P24" s="36">
        <v>13.600747496961338</v>
      </c>
      <c r="Q24" s="36">
        <v>13.680717062059452</v>
      </c>
      <c r="R24" s="36">
        <v>10.499649011183251</v>
      </c>
      <c r="S24" s="36">
        <v>7.1877470813690829</v>
      </c>
      <c r="T24" s="36">
        <v>4.1726472226036257</v>
      </c>
      <c r="U24" s="36">
        <v>3.5195530517432596</v>
      </c>
      <c r="V24" s="36">
        <v>3.3320344716844961</v>
      </c>
      <c r="W24" s="36">
        <v>3.3255187795288288</v>
      </c>
      <c r="X24" s="36">
        <v>2.9818782922913809</v>
      </c>
      <c r="Y24" s="36">
        <v>2.6939166488685227</v>
      </c>
      <c r="Z24" s="36">
        <v>2.7090917410963615</v>
      </c>
      <c r="AA24" s="36">
        <v>2.6297723519190224</v>
      </c>
      <c r="AB24" s="36">
        <v>2.539475397984313</v>
      </c>
      <c r="AC24" s="36">
        <v>2.4130825736492025</v>
      </c>
      <c r="AD24" s="36">
        <v>2.4178267855095958</v>
      </c>
      <c r="AE24" s="36">
        <v>2.7204613798290289</v>
      </c>
      <c r="AF24" s="36">
        <v>2.2307790026602135</v>
      </c>
      <c r="AG24" s="36">
        <v>1.9506186634549314</v>
      </c>
      <c r="AH24" s="36">
        <v>1.9419569543180153</v>
      </c>
      <c r="AI24" s="36">
        <v>1.7310364469779658</v>
      </c>
      <c r="AJ24" s="36">
        <v>1.4717143321689583</v>
      </c>
      <c r="AK24" s="36">
        <v>1.4463252056292626</v>
      </c>
      <c r="AL24" s="37">
        <v>1.3879346468456637</v>
      </c>
      <c r="AM24" s="37">
        <v>1.2955333797527608</v>
      </c>
      <c r="AN24" s="37">
        <v>1.2041059355601775</v>
      </c>
      <c r="AO24" s="37">
        <v>1.101576665430066</v>
      </c>
      <c r="AP24" s="37">
        <v>1.0068150643889573</v>
      </c>
      <c r="AQ24" s="37">
        <v>0.91016997397714261</v>
      </c>
      <c r="AR24" s="37">
        <v>0.85868012790773174</v>
      </c>
      <c r="AS24" s="37">
        <v>0.80171076522515994</v>
      </c>
      <c r="AT24" s="37">
        <v>0.74797381585217348</v>
      </c>
      <c r="AU24" s="37">
        <v>0.70050269509516905</v>
      </c>
      <c r="AV24" s="37">
        <v>0.65189504847781021</v>
      </c>
      <c r="AW24" s="37">
        <v>0.60207974369527695</v>
      </c>
      <c r="AX24" s="37">
        <v>0.55652489020213192</v>
      </c>
      <c r="AY24" s="37">
        <v>0.50844251641299865</v>
      </c>
      <c r="AZ24" s="37">
        <v>0.46085424385997992</v>
      </c>
      <c r="BA24" s="37">
        <v>0.4130296052870347</v>
      </c>
      <c r="BB24" s="37">
        <v>0.38706411947891339</v>
      </c>
      <c r="BC24" s="37">
        <v>0.36169497207482287</v>
      </c>
      <c r="BD24" s="37">
        <v>0.33604256229611029</v>
      </c>
      <c r="BE24" s="37">
        <v>0.31312247703809082</v>
      </c>
      <c r="BF24" s="37">
        <v>0.28929947506322512</v>
      </c>
      <c r="BG24" s="37">
        <v>0.26729574351504942</v>
      </c>
      <c r="BH24" s="37">
        <v>0.24252287101176945</v>
      </c>
      <c r="BI24" s="37">
        <v>0.22334203698895583</v>
      </c>
      <c r="BJ24" s="37">
        <v>0.20414868660830968</v>
      </c>
      <c r="BK24" s="37">
        <v>0.18489427186676513</v>
      </c>
    </row>
    <row r="25" spans="1:63" x14ac:dyDescent="0.25">
      <c r="A25" s="25"/>
      <c r="B25" s="25" t="s">
        <v>295</v>
      </c>
      <c r="C25" s="35">
        <v>0</v>
      </c>
      <c r="D25" s="35">
        <v>1.2555121519554864E-4</v>
      </c>
      <c r="E25" s="35">
        <v>3.1608848005366659E-4</v>
      </c>
      <c r="F25" s="35">
        <v>4.6946425200853064E-4</v>
      </c>
      <c r="G25" s="35">
        <v>5.8131762628271192E-4</v>
      </c>
      <c r="H25" s="35">
        <v>7.7821315344248131E-4</v>
      </c>
      <c r="I25" s="35">
        <v>9.1117745578708624E-4</v>
      </c>
      <c r="J25" s="35">
        <v>1.1082587836467833E-3</v>
      </c>
      <c r="K25" s="35">
        <v>1.329693983346758E-3</v>
      </c>
      <c r="L25" s="35">
        <v>1.434789533619929E-3</v>
      </c>
      <c r="M25" s="35">
        <v>1.4654696487092008E-3</v>
      </c>
      <c r="N25" s="35">
        <v>1.3143496415626821E-3</v>
      </c>
      <c r="O25" s="35">
        <v>1.0174437308588305E-3</v>
      </c>
      <c r="P25" s="35">
        <v>1.0359642724720099E-3</v>
      </c>
      <c r="Q25" s="35">
        <v>1.0421840861938609E-3</v>
      </c>
      <c r="R25" s="35">
        <v>1.0385735997773052E-3</v>
      </c>
      <c r="S25" s="35">
        <v>1.016803349805682E-3</v>
      </c>
      <c r="T25" s="35">
        <v>8.7335375915790017E-4</v>
      </c>
      <c r="U25" s="35">
        <v>6.6989575611639074E-4</v>
      </c>
      <c r="V25" s="35">
        <v>6.2018278357208931E-4</v>
      </c>
      <c r="W25" s="35">
        <v>6.3649362924176277E-4</v>
      </c>
      <c r="X25" s="35">
        <v>2.4932661772623872E-4</v>
      </c>
      <c r="Y25" s="35">
        <v>5.25739689435241E-4</v>
      </c>
      <c r="Z25" s="35">
        <v>5.0805056525671298E-4</v>
      </c>
      <c r="AA25" s="44">
        <v>2.9276919429167998E-4</v>
      </c>
      <c r="AB25" s="44">
        <v>2.444953852199832E-4</v>
      </c>
      <c r="AC25" s="44">
        <v>2.8359307936687728E-4</v>
      </c>
      <c r="AD25" s="44">
        <v>3.3820684418693132E-4</v>
      </c>
      <c r="AE25" s="44">
        <v>3.8626949176776573E-4</v>
      </c>
      <c r="AF25" s="35">
        <v>5.4905622536446767E-4</v>
      </c>
      <c r="AG25" s="35">
        <v>1.6785737974224016E-3</v>
      </c>
      <c r="AH25" s="35">
        <v>1.6493613047415786E-3</v>
      </c>
      <c r="AI25" s="35">
        <v>1.6750181683361858E-3</v>
      </c>
      <c r="AJ25" s="35">
        <v>1.4472677489167851E-3</v>
      </c>
      <c r="AK25" s="35">
        <v>1.8031975174932419E-3</v>
      </c>
      <c r="AL25" s="43">
        <v>1.8393729313680911E-3</v>
      </c>
      <c r="AM25" s="43">
        <v>1.8318731841562139E-3</v>
      </c>
      <c r="AN25" s="43">
        <v>1.8248765962097409E-3</v>
      </c>
      <c r="AO25" s="43">
        <v>1.7951230332358631E-3</v>
      </c>
      <c r="AP25" s="43">
        <v>1.7731480769141203E-3</v>
      </c>
      <c r="AQ25" s="43">
        <v>1.7406442456067335E-3</v>
      </c>
      <c r="AR25" s="43">
        <v>1.7277418924385311E-3</v>
      </c>
      <c r="AS25" s="43">
        <v>1.699256430607635E-3</v>
      </c>
      <c r="AT25" s="43">
        <v>1.6779207231412327E-3</v>
      </c>
      <c r="AU25" s="43">
        <v>1.6670048564917416E-3</v>
      </c>
      <c r="AV25" s="43">
        <v>1.6522155079539511E-3</v>
      </c>
      <c r="AW25" s="43">
        <v>1.634354423167099E-3</v>
      </c>
      <c r="AX25" s="43">
        <v>1.6154039059709457E-3</v>
      </c>
      <c r="AY25" s="43">
        <v>1.5963420022157943E-3</v>
      </c>
      <c r="AZ25" s="43">
        <v>1.5743056842926232E-3</v>
      </c>
      <c r="BA25" s="43">
        <v>1.5486975286690158E-3</v>
      </c>
      <c r="BB25" s="43">
        <v>1.5239926131785965E-3</v>
      </c>
      <c r="BC25" s="43">
        <v>1.5056172070052011E-3</v>
      </c>
      <c r="BD25" s="43">
        <v>1.4831414804727567E-3</v>
      </c>
      <c r="BE25" s="43">
        <v>1.45819746152419E-3</v>
      </c>
      <c r="BF25" s="43">
        <v>1.4389392211765521E-3</v>
      </c>
      <c r="BG25" s="43">
        <v>1.4193873705524423E-3</v>
      </c>
      <c r="BH25" s="43">
        <v>1.389152415256E-3</v>
      </c>
      <c r="BI25" s="43">
        <v>1.3892516922848121E-3</v>
      </c>
      <c r="BJ25" s="43">
        <v>1.3893610168358847E-3</v>
      </c>
      <c r="BK25" s="43">
        <v>1.3894764203505792E-3</v>
      </c>
    </row>
    <row r="26" spans="1:63" x14ac:dyDescent="0.25">
      <c r="A26" s="25" t="s">
        <v>3</v>
      </c>
      <c r="B26" s="25" t="s">
        <v>292</v>
      </c>
      <c r="C26" s="36">
        <v>3.0472288303628279</v>
      </c>
      <c r="D26" s="36">
        <v>3.371863995550084</v>
      </c>
      <c r="E26" s="36">
        <v>3.8115201410357251</v>
      </c>
      <c r="F26" s="36">
        <v>4.153296210572333</v>
      </c>
      <c r="G26" s="36">
        <v>4.1618763420587994</v>
      </c>
      <c r="H26" s="36">
        <v>4.0887946102693444</v>
      </c>
      <c r="I26" s="36">
        <v>4.1001858702852649</v>
      </c>
      <c r="J26" s="36">
        <v>4.2325540037873282</v>
      </c>
      <c r="K26" s="36">
        <v>4.5898172656463307</v>
      </c>
      <c r="L26" s="36">
        <v>4.5441202915877756</v>
      </c>
      <c r="M26" s="36">
        <v>4.414666296615148</v>
      </c>
      <c r="N26" s="36">
        <v>4.5476499296829989</v>
      </c>
      <c r="O26" s="36">
        <v>4.7104007122873153</v>
      </c>
      <c r="P26" s="36">
        <v>4.6614658807715204</v>
      </c>
      <c r="Q26" s="36">
        <v>4.7700699567871165</v>
      </c>
      <c r="R26" s="36">
        <v>5.4726807379523992</v>
      </c>
      <c r="S26" s="36">
        <v>5.0113860604168465</v>
      </c>
      <c r="T26" s="36">
        <v>5.6564523113616181</v>
      </c>
      <c r="U26" s="36">
        <v>5.6381516314896247</v>
      </c>
      <c r="V26" s="36">
        <v>5.7469408730598435</v>
      </c>
      <c r="W26" s="36">
        <v>5.9748231641934773</v>
      </c>
      <c r="X26" s="36">
        <v>6.090355673942593</v>
      </c>
      <c r="Y26" s="36">
        <v>5.9528724649465001</v>
      </c>
      <c r="Z26" s="36">
        <v>5.3015766630368875</v>
      </c>
      <c r="AA26" s="36">
        <v>5.440523040249067</v>
      </c>
      <c r="AB26" s="36">
        <v>5.597442963751468</v>
      </c>
      <c r="AC26" s="36">
        <v>5.7066677565209698</v>
      </c>
      <c r="AD26" s="36">
        <v>5.6123041858008076</v>
      </c>
      <c r="AE26" s="36">
        <v>5.6854023550495718</v>
      </c>
      <c r="AF26" s="36">
        <v>5.564733647504406</v>
      </c>
      <c r="AG26" s="36">
        <v>5.6382315849858156</v>
      </c>
      <c r="AH26" s="36">
        <v>5.8264451827051058</v>
      </c>
      <c r="AI26" s="36">
        <v>5.5606121674027822</v>
      </c>
      <c r="AJ26" s="36">
        <v>5.0967846416424578</v>
      </c>
      <c r="AK26" s="36">
        <v>5.3232473872252788</v>
      </c>
      <c r="AL26" s="37">
        <v>4.7573934592475329</v>
      </c>
      <c r="AM26" s="37">
        <v>4.3492693650025434</v>
      </c>
      <c r="AN26" s="37">
        <v>3.7328202566573085</v>
      </c>
      <c r="AO26" s="37">
        <v>3.5816265331963146</v>
      </c>
      <c r="AP26" s="37">
        <v>3.2500108148864153</v>
      </c>
      <c r="AQ26" s="37">
        <v>3.1409090815351393</v>
      </c>
      <c r="AR26" s="37">
        <v>3.0329002740277589</v>
      </c>
      <c r="AS26" s="37">
        <v>2.9939391204952219</v>
      </c>
      <c r="AT26" s="37">
        <v>2.7424582252458616</v>
      </c>
      <c r="AU26" s="37">
        <v>2.6838425406932549</v>
      </c>
      <c r="AV26" s="37">
        <v>2.6669335115733634</v>
      </c>
      <c r="AW26" s="37">
        <v>2.6359973336857028</v>
      </c>
      <c r="AX26" s="37">
        <v>2.6000676624684593</v>
      </c>
      <c r="AY26" s="37">
        <v>2.3986812988385422</v>
      </c>
      <c r="AZ26" s="37">
        <v>2.3645886917534762</v>
      </c>
      <c r="BA26" s="37">
        <v>2.3257201056943062</v>
      </c>
      <c r="BB26" s="37">
        <v>2.2949570639452586</v>
      </c>
      <c r="BC26" s="37">
        <v>2.2594271319160049</v>
      </c>
      <c r="BD26" s="37">
        <v>2.0660784040622535</v>
      </c>
      <c r="BE26" s="37">
        <v>2.0336855399083795</v>
      </c>
      <c r="BF26" s="37">
        <v>2.0013091445104298</v>
      </c>
      <c r="BG26" s="37">
        <v>1.9824079405129764</v>
      </c>
      <c r="BH26" s="37">
        <v>1.9553763847275887</v>
      </c>
      <c r="BI26" s="37">
        <v>1.7761441152446482</v>
      </c>
      <c r="BJ26" s="37">
        <v>1.7715523574283654</v>
      </c>
      <c r="BK26" s="37">
        <v>1.76594337255494</v>
      </c>
    </row>
    <row r="27" spans="1:63" x14ac:dyDescent="0.25">
      <c r="A27" s="25"/>
      <c r="B27" s="25" t="s">
        <v>293</v>
      </c>
      <c r="C27" s="36">
        <v>2.4426493334830766</v>
      </c>
      <c r="D27" s="36">
        <v>2.6445914657875047</v>
      </c>
      <c r="E27" s="36">
        <v>2.9266677761065658</v>
      </c>
      <c r="F27" s="36">
        <v>3.3048322404938517</v>
      </c>
      <c r="G27" s="36">
        <v>3.4272114161185083</v>
      </c>
      <c r="H27" s="36">
        <v>3.4817467944209213</v>
      </c>
      <c r="I27" s="36">
        <v>3.6113391289006915</v>
      </c>
      <c r="J27" s="36">
        <v>3.8526592458873425</v>
      </c>
      <c r="K27" s="36">
        <v>4.3130260366574023</v>
      </c>
      <c r="L27" s="36">
        <v>4.4116797353984678</v>
      </c>
      <c r="M27" s="36">
        <v>4.3902477724493343</v>
      </c>
      <c r="N27" s="36">
        <v>4.6331018286470327</v>
      </c>
      <c r="O27" s="36">
        <v>4.8574894671308613</v>
      </c>
      <c r="P27" s="36">
        <v>4.9256313283687705</v>
      </c>
      <c r="Q27" s="36">
        <v>5.1655347925508064</v>
      </c>
      <c r="R27" s="36">
        <v>5.9107453977750328</v>
      </c>
      <c r="S27" s="36">
        <v>5.5417884164503217</v>
      </c>
      <c r="T27" s="36">
        <v>6.3478613508487571</v>
      </c>
      <c r="U27" s="36">
        <v>6.5163236395049777</v>
      </c>
      <c r="V27" s="36">
        <v>6.6798814978064058</v>
      </c>
      <c r="W27" s="36">
        <v>6.9447574961255691</v>
      </c>
      <c r="X27" s="36">
        <v>7.2063113324980126</v>
      </c>
      <c r="Y27" s="36">
        <v>7.1769897106054863</v>
      </c>
      <c r="Z27" s="36">
        <v>6.6282693271229132</v>
      </c>
      <c r="AA27" s="36">
        <v>6.8104644970436752</v>
      </c>
      <c r="AB27" s="36">
        <v>7.0638424022678397</v>
      </c>
      <c r="AC27" s="36">
        <v>7.3148022585187844</v>
      </c>
      <c r="AD27" s="36">
        <v>7.3479578240324503</v>
      </c>
      <c r="AE27" s="36">
        <v>7.4964155436520539</v>
      </c>
      <c r="AF27" s="36">
        <v>7.3825389318119807</v>
      </c>
      <c r="AG27" s="36">
        <v>7.5488744965867651</v>
      </c>
      <c r="AH27" s="36">
        <v>7.8159141499206548</v>
      </c>
      <c r="AI27" s="36">
        <v>7.4434482735430709</v>
      </c>
      <c r="AJ27" s="36">
        <v>6.8626371131399928</v>
      </c>
      <c r="AK27" s="36">
        <v>7.2283027640393041</v>
      </c>
      <c r="AL27" s="37">
        <v>5.4433386270403128</v>
      </c>
      <c r="AM27" s="37">
        <v>5.3468863159901776</v>
      </c>
      <c r="AN27" s="37">
        <v>4.5538796122907419</v>
      </c>
      <c r="AO27" s="37">
        <v>4.3042913670831036</v>
      </c>
      <c r="AP27" s="37">
        <v>4.148320298391849</v>
      </c>
      <c r="AQ27" s="37">
        <v>4.0146097235021321</v>
      </c>
      <c r="AR27" s="37">
        <v>3.8685640343294492</v>
      </c>
      <c r="AS27" s="37">
        <v>3.7711311742105824</v>
      </c>
      <c r="AT27" s="37">
        <v>3.6952713785115043</v>
      </c>
      <c r="AU27" s="37">
        <v>3.6006000051222831</v>
      </c>
      <c r="AV27" s="37">
        <v>3.5602445629601092</v>
      </c>
      <c r="AW27" s="37">
        <v>3.5377638591281735</v>
      </c>
      <c r="AX27" s="37">
        <v>3.4971621338193244</v>
      </c>
      <c r="AY27" s="37">
        <v>3.4847960906542932</v>
      </c>
      <c r="AZ27" s="37">
        <v>3.4453458316269114</v>
      </c>
      <c r="BA27" s="37">
        <v>3.3891897939317959</v>
      </c>
      <c r="BB27" s="37">
        <v>3.3307106034010614</v>
      </c>
      <c r="BC27" s="37">
        <v>3.2829079616724477</v>
      </c>
      <c r="BD27" s="37">
        <v>3.2782704043962778</v>
      </c>
      <c r="BE27" s="37">
        <v>3.2222035576633363</v>
      </c>
      <c r="BF27" s="37">
        <v>3.1674844547784589</v>
      </c>
      <c r="BG27" s="37">
        <v>3.1250047814923967</v>
      </c>
      <c r="BH27" s="37">
        <v>3.0630282831786095</v>
      </c>
      <c r="BI27" s="37">
        <v>3.1020363991219382</v>
      </c>
      <c r="BJ27" s="37">
        <v>3.1059080831496222</v>
      </c>
      <c r="BK27" s="37">
        <v>3.1107537626174979</v>
      </c>
    </row>
    <row r="28" spans="1:63" x14ac:dyDescent="0.25">
      <c r="A28" s="25"/>
      <c r="B28" s="25" t="s">
        <v>294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9.1702266036469931E-4</v>
      </c>
      <c r="AG28" s="36">
        <v>9.0893648553114024E-3</v>
      </c>
      <c r="AH28" s="36">
        <v>9.2055160680698141E-3</v>
      </c>
      <c r="AI28" s="36">
        <v>1.2092150530877676E-2</v>
      </c>
      <c r="AJ28" s="36">
        <v>1.1318229941958229E-2</v>
      </c>
      <c r="AK28" s="36">
        <v>1.2103921537367668E-2</v>
      </c>
      <c r="AL28" s="37">
        <v>1.2662851053762055E-2</v>
      </c>
      <c r="AM28" s="37">
        <v>1.2380902721822445E-2</v>
      </c>
      <c r="AN28" s="37">
        <v>1.2187879102569976E-2</v>
      </c>
      <c r="AO28" s="37">
        <v>1.2026125223436003E-2</v>
      </c>
      <c r="AP28" s="37">
        <v>1.1798468509584896E-2</v>
      </c>
      <c r="AQ28" s="37">
        <v>1.1598117902840184E-2</v>
      </c>
      <c r="AR28" s="37">
        <v>1.1442850124666204E-2</v>
      </c>
      <c r="AS28" s="37">
        <v>1.1391681396086064E-2</v>
      </c>
      <c r="AT28" s="37">
        <v>1.1291706193188996E-2</v>
      </c>
      <c r="AU28" s="37">
        <v>1.1246142769352072E-2</v>
      </c>
      <c r="AV28" s="37">
        <v>1.1236293456940447E-2</v>
      </c>
      <c r="AW28" s="37">
        <v>1.1202901641473492E-2</v>
      </c>
      <c r="AX28" s="37">
        <v>1.1152053365989126E-2</v>
      </c>
      <c r="AY28" s="37">
        <v>1.1094798929048426E-2</v>
      </c>
      <c r="AZ28" s="37">
        <v>1.1027054322124887E-2</v>
      </c>
      <c r="BA28" s="37">
        <v>1.0935246921738058E-2</v>
      </c>
      <c r="BB28" s="37">
        <v>1.0826583554408542E-2</v>
      </c>
      <c r="BC28" s="37">
        <v>1.0736497885391079E-2</v>
      </c>
      <c r="BD28" s="37">
        <v>1.0660705708443198E-2</v>
      </c>
      <c r="BE28" s="37">
        <v>1.0558408401236636E-2</v>
      </c>
      <c r="BF28" s="37">
        <v>1.0458993661595169E-2</v>
      </c>
      <c r="BG28" s="37">
        <v>1.0381880457660803E-2</v>
      </c>
      <c r="BH28" s="37">
        <v>1.027209597217124E-2</v>
      </c>
      <c r="BI28" s="37">
        <v>1.0272816626217597E-2</v>
      </c>
      <c r="BJ28" s="37">
        <v>1.0273617219767613E-2</v>
      </c>
      <c r="BK28" s="37">
        <v>1.0274498136118986E-2</v>
      </c>
    </row>
    <row r="29" spans="1:63" x14ac:dyDescent="0.25">
      <c r="A29" s="25"/>
      <c r="B29" s="25" t="s">
        <v>130</v>
      </c>
      <c r="C29" s="36">
        <v>0.49293785938085444</v>
      </c>
      <c r="D29" s="36">
        <v>0.50244626708225137</v>
      </c>
      <c r="E29" s="36">
        <v>0.52165776342575021</v>
      </c>
      <c r="F29" s="36">
        <v>0.58252257397520135</v>
      </c>
      <c r="G29" s="36">
        <v>0.59637121713670371</v>
      </c>
      <c r="H29" s="36">
        <v>0.60325380198457901</v>
      </c>
      <c r="I29" s="36">
        <v>0.61619932523458598</v>
      </c>
      <c r="J29" s="36">
        <v>0.65326542067344828</v>
      </c>
      <c r="K29" s="36">
        <v>0.7249767883680599</v>
      </c>
      <c r="L29" s="36">
        <v>0.73500299934350111</v>
      </c>
      <c r="M29" s="36">
        <v>0.72460047317390619</v>
      </c>
      <c r="N29" s="36">
        <v>0.75760663031809727</v>
      </c>
      <c r="O29" s="36">
        <v>0.79064030267348762</v>
      </c>
      <c r="P29" s="36">
        <v>0.79441394087721717</v>
      </c>
      <c r="Q29" s="36">
        <v>0.82557075314705164</v>
      </c>
      <c r="R29" s="36">
        <v>0.5624530020942432</v>
      </c>
      <c r="S29" s="36">
        <v>0.45356824212575048</v>
      </c>
      <c r="T29" s="36">
        <v>0.38851155105369095</v>
      </c>
      <c r="U29" s="36">
        <v>0.30233134415551649</v>
      </c>
      <c r="V29" s="36">
        <v>0.22912106065041332</v>
      </c>
      <c r="W29" s="36">
        <v>0.23820635206718846</v>
      </c>
      <c r="X29" s="36">
        <v>0.17723210047192528</v>
      </c>
      <c r="Y29" s="36">
        <v>0.16085230406530288</v>
      </c>
      <c r="Z29" s="36">
        <v>0.16892015104819019</v>
      </c>
      <c r="AA29" s="36">
        <v>0.22473818127317347</v>
      </c>
      <c r="AB29" s="36">
        <v>0.17650932473158942</v>
      </c>
      <c r="AC29" s="36">
        <v>0.15397080178922773</v>
      </c>
      <c r="AD29" s="36">
        <v>0.13974166207182873</v>
      </c>
      <c r="AE29" s="36">
        <v>0.2846001267422657</v>
      </c>
      <c r="AF29" s="36">
        <v>0.26500697558473602</v>
      </c>
      <c r="AG29" s="36">
        <v>0.22023314916879275</v>
      </c>
      <c r="AH29" s="36">
        <v>9.6042973962604306E-2</v>
      </c>
      <c r="AI29" s="36">
        <v>7.821739469238205E-2</v>
      </c>
      <c r="AJ29" s="36">
        <v>7.2739339328858829E-2</v>
      </c>
      <c r="AK29" s="36">
        <v>6.0819413959628345E-2</v>
      </c>
      <c r="AL29" s="37">
        <v>5.3934999371970972E-2</v>
      </c>
      <c r="AM29" s="37">
        <v>4.3257007798743176E-2</v>
      </c>
      <c r="AN29" s="37">
        <v>3.2341993134597555E-2</v>
      </c>
      <c r="AO29" s="37">
        <v>2.3006971506269843E-2</v>
      </c>
      <c r="AP29" s="37">
        <v>1.3834245192516692E-2</v>
      </c>
      <c r="AQ29" s="37">
        <v>5.0104918616143265E-3</v>
      </c>
      <c r="AR29" s="37">
        <v>4.9434147606643077E-3</v>
      </c>
      <c r="AS29" s="37">
        <v>4.9213094568347883E-3</v>
      </c>
      <c r="AT29" s="37">
        <v>4.8781192934920226E-3</v>
      </c>
      <c r="AU29" s="37">
        <v>4.8584354730257786E-3</v>
      </c>
      <c r="AV29" s="37">
        <v>4.8541804796083075E-3</v>
      </c>
      <c r="AW29" s="37">
        <v>4.8397548891353209E-3</v>
      </c>
      <c r="AX29" s="37">
        <v>4.8177879431309531E-3</v>
      </c>
      <c r="AY29" s="37">
        <v>4.7930535243048047E-3</v>
      </c>
      <c r="AZ29" s="37">
        <v>4.7637872698833798E-3</v>
      </c>
      <c r="BA29" s="37">
        <v>4.7241256422963524E-3</v>
      </c>
      <c r="BB29" s="37">
        <v>4.6771821038240086E-3</v>
      </c>
      <c r="BC29" s="37">
        <v>4.6382642049029501E-3</v>
      </c>
      <c r="BD29" s="37">
        <v>4.6055213542660007E-3</v>
      </c>
      <c r="BE29" s="37">
        <v>4.5613279543474479E-3</v>
      </c>
      <c r="BF29" s="37">
        <v>4.5183799646465097E-3</v>
      </c>
      <c r="BG29" s="37">
        <v>4.4850662851772163E-3</v>
      </c>
      <c r="BH29" s="37">
        <v>4.4376383994212155E-3</v>
      </c>
      <c r="BI29" s="37">
        <v>4.437949720343743E-3</v>
      </c>
      <c r="BJ29" s="37">
        <v>4.4382956465384964E-3</v>
      </c>
      <c r="BK29" s="37">
        <v>4.4386761780054766E-3</v>
      </c>
    </row>
    <row r="30" spans="1:63" x14ac:dyDescent="0.25">
      <c r="A30" s="25"/>
      <c r="B30" s="25" t="s">
        <v>295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1.4756054935495108E-5</v>
      </c>
      <c r="AG30" s="44">
        <v>1.7654262615226618E-4</v>
      </c>
      <c r="AH30" s="44">
        <v>1.8560790936539618E-4</v>
      </c>
      <c r="AI30" s="44">
        <v>2.0224281443657213E-4</v>
      </c>
      <c r="AJ30" s="44">
        <v>2.4810845313119075E-4</v>
      </c>
      <c r="AK30" s="44">
        <v>2.2013009102530664E-4</v>
      </c>
      <c r="AL30" s="92">
        <v>2.3029516113988368E-4</v>
      </c>
      <c r="AM30" s="92">
        <v>2.2516745856459124E-4</v>
      </c>
      <c r="AN30" s="92">
        <v>2.2165699875780414E-4</v>
      </c>
      <c r="AO30" s="92">
        <v>2.1871523190719093E-4</v>
      </c>
      <c r="AP30" s="92">
        <v>2.145749145782506E-4</v>
      </c>
      <c r="AQ30" s="92">
        <v>2.1093120272078897E-4</v>
      </c>
      <c r="AR30" s="92">
        <v>2.0810739835386809E-4</v>
      </c>
      <c r="AS30" s="92">
        <v>2.0717680892587886E-4</v>
      </c>
      <c r="AT30" s="92">
        <v>2.0535859327026998E-4</v>
      </c>
      <c r="AU30" s="92">
        <v>2.0452994828449648E-4</v>
      </c>
      <c r="AV30" s="92">
        <v>2.0435081913547473E-4</v>
      </c>
      <c r="AW30" s="92">
        <v>2.0374353382589781E-4</v>
      </c>
      <c r="AX30" s="92">
        <v>2.0281877219386393E-4</v>
      </c>
      <c r="AY30" s="92">
        <v>2.0177750292777643E-4</v>
      </c>
      <c r="AZ30" s="92">
        <v>2.0054545521880696E-4</v>
      </c>
      <c r="BA30" s="92">
        <v>1.9887578537955509E-4</v>
      </c>
      <c r="BB30" s="92">
        <v>1.9689955793786204E-4</v>
      </c>
      <c r="BC30" s="92">
        <v>1.9526119780641918E-4</v>
      </c>
      <c r="BD30" s="92">
        <v>1.9388279180392604E-4</v>
      </c>
      <c r="BE30" s="92">
        <v>1.920223435217922E-4</v>
      </c>
      <c r="BF30" s="92">
        <v>1.9021432231040489E-4</v>
      </c>
      <c r="BG30" s="92">
        <v>1.8881188504699654E-4</v>
      </c>
      <c r="BH30" s="92">
        <v>1.8681527081621047E-4</v>
      </c>
      <c r="BI30" s="92">
        <v>1.8682837705905956E-4</v>
      </c>
      <c r="BJ30" s="92">
        <v>1.8684294025089748E-4</v>
      </c>
      <c r="BK30" s="92">
        <v>1.8685896039172424E-4</v>
      </c>
    </row>
    <row r="31" spans="1:63" x14ac:dyDescent="0.25">
      <c r="A31" s="25" t="s">
        <v>4</v>
      </c>
      <c r="B31" s="25" t="s">
        <v>292</v>
      </c>
      <c r="C31" s="36">
        <v>9.6308786678697995</v>
      </c>
      <c r="D31" s="36">
        <v>10.673648778995863</v>
      </c>
      <c r="E31" s="36">
        <v>12.053780260291338</v>
      </c>
      <c r="F31" s="36">
        <v>13.486418864122562</v>
      </c>
      <c r="G31" s="36">
        <v>13.803400835992958</v>
      </c>
      <c r="H31" s="36">
        <v>13.821356541477146</v>
      </c>
      <c r="I31" s="36">
        <v>14.100406961384213</v>
      </c>
      <c r="J31" s="36">
        <v>14.707810987112984</v>
      </c>
      <c r="K31" s="36">
        <v>16.058660469787011</v>
      </c>
      <c r="L31" s="36">
        <v>16.280734030648617</v>
      </c>
      <c r="M31" s="36">
        <v>15.982602297624142</v>
      </c>
      <c r="N31" s="36">
        <v>16.924038630183794</v>
      </c>
      <c r="O31" s="36">
        <v>17.693275601141785</v>
      </c>
      <c r="P31" s="36">
        <v>17.673577323502705</v>
      </c>
      <c r="Q31" s="36">
        <v>18.375558575926011</v>
      </c>
      <c r="R31" s="36">
        <v>17.054981581489617</v>
      </c>
      <c r="S31" s="36">
        <v>16.634825258010505</v>
      </c>
      <c r="T31" s="36">
        <v>17.165379576514646</v>
      </c>
      <c r="U31" s="36">
        <v>16.211319912371945</v>
      </c>
      <c r="V31" s="36">
        <v>15.924890224811502</v>
      </c>
      <c r="W31" s="36">
        <v>16.356941859387074</v>
      </c>
      <c r="X31" s="36">
        <v>16.699854622460283</v>
      </c>
      <c r="Y31" s="36">
        <v>15.598107185014982</v>
      </c>
      <c r="Z31" s="36">
        <v>15.682043603205761</v>
      </c>
      <c r="AA31" s="36">
        <v>16.14320120948322</v>
      </c>
      <c r="AB31" s="36">
        <v>15.825659474114291</v>
      </c>
      <c r="AC31" s="36">
        <v>15.51727762348748</v>
      </c>
      <c r="AD31" s="36">
        <v>14.980692944580147</v>
      </c>
      <c r="AE31" s="36">
        <v>15.468398916710676</v>
      </c>
      <c r="AF31" s="36">
        <v>14.602723381387808</v>
      </c>
      <c r="AG31" s="36">
        <v>15.47714343601055</v>
      </c>
      <c r="AH31" s="36">
        <v>15.887971334837546</v>
      </c>
      <c r="AI31" s="36">
        <v>14.500222486862938</v>
      </c>
      <c r="AJ31" s="36">
        <v>7.3257593780453769</v>
      </c>
      <c r="AK31" s="36">
        <v>5.5185951577529675</v>
      </c>
      <c r="AL31" s="37">
        <v>5.8061447155701131</v>
      </c>
      <c r="AM31" s="37">
        <v>5.6165683515909217</v>
      </c>
      <c r="AN31" s="37">
        <v>5.8382010124466213</v>
      </c>
      <c r="AO31" s="37">
        <v>5.647862516394853</v>
      </c>
      <c r="AP31" s="37">
        <v>5.5408144421689052</v>
      </c>
      <c r="AQ31" s="37">
        <v>5.3779653317579506</v>
      </c>
      <c r="AR31" s="37">
        <v>5.0911590115509462</v>
      </c>
      <c r="AS31" s="37">
        <v>4.9555362436729213</v>
      </c>
      <c r="AT31" s="37">
        <v>4.7354474938389011</v>
      </c>
      <c r="AU31" s="37">
        <v>4.6119950235967515</v>
      </c>
      <c r="AV31" s="37">
        <v>4.7473238923151904</v>
      </c>
      <c r="AW31" s="37">
        <v>4.6909920722323788</v>
      </c>
      <c r="AX31" s="37">
        <v>4.6515514755084242</v>
      </c>
      <c r="AY31" s="37">
        <v>4.5088506651710185</v>
      </c>
      <c r="AZ31" s="37">
        <v>4.462850584597005</v>
      </c>
      <c r="BA31" s="37">
        <v>4.3175434825061068</v>
      </c>
      <c r="BB31" s="37">
        <v>4.280285989175125</v>
      </c>
      <c r="BC31" s="37">
        <v>4.2510943698766344</v>
      </c>
      <c r="BD31" s="37">
        <v>4.1390475179281507</v>
      </c>
      <c r="BE31" s="37">
        <v>4.1224475658431423</v>
      </c>
      <c r="BF31" s="37">
        <v>4.0071377468799811</v>
      </c>
      <c r="BG31" s="37">
        <v>3.988998652450773</v>
      </c>
      <c r="BH31" s="37">
        <v>3.8847385243746397</v>
      </c>
      <c r="BI31" s="37">
        <v>3.883542883987368</v>
      </c>
      <c r="BJ31" s="37">
        <v>3.8826880619974014</v>
      </c>
      <c r="BK31" s="37">
        <v>3.7903279484088324</v>
      </c>
    </row>
    <row r="32" spans="1:63" x14ac:dyDescent="0.25">
      <c r="A32" s="25"/>
      <c r="B32" s="25" t="s">
        <v>293</v>
      </c>
      <c r="C32" s="36">
        <v>14.424389188229238</v>
      </c>
      <c r="D32" s="36">
        <v>15.584692074633983</v>
      </c>
      <c r="E32" s="36">
        <v>17.250399213755319</v>
      </c>
      <c r="F32" s="36">
        <v>19.271305537701785</v>
      </c>
      <c r="G32" s="36">
        <v>19.773449843914648</v>
      </c>
      <c r="H32" s="36">
        <v>19.745708373801591</v>
      </c>
      <c r="I32" s="36">
        <v>20.097882949332149</v>
      </c>
      <c r="J32" s="36">
        <v>20.96743383999814</v>
      </c>
      <c r="K32" s="36">
        <v>22.886120250396129</v>
      </c>
      <c r="L32" s="36">
        <v>23.241767747784351</v>
      </c>
      <c r="M32" s="36">
        <v>22.918410276071576</v>
      </c>
      <c r="N32" s="36">
        <v>24.327296034588404</v>
      </c>
      <c r="O32" s="36">
        <v>25.498345675977074</v>
      </c>
      <c r="P32" s="36">
        <v>25.392624894868106</v>
      </c>
      <c r="Q32" s="36">
        <v>26.702031412144812</v>
      </c>
      <c r="R32" s="36">
        <v>24.339756233116105</v>
      </c>
      <c r="S32" s="36">
        <v>23.390830312851744</v>
      </c>
      <c r="T32" s="36">
        <v>24.05376377265069</v>
      </c>
      <c r="U32" s="36">
        <v>22.588964789162375</v>
      </c>
      <c r="V32" s="36">
        <v>21.991687843549979</v>
      </c>
      <c r="W32" s="36">
        <v>22.632803381051229</v>
      </c>
      <c r="X32" s="36">
        <v>23.313958548215194</v>
      </c>
      <c r="Y32" s="36">
        <v>21.734831875401827</v>
      </c>
      <c r="Z32" s="36">
        <v>22.044231186524943</v>
      </c>
      <c r="AA32" s="36">
        <v>22.541159926376107</v>
      </c>
      <c r="AB32" s="36">
        <v>21.936822154478705</v>
      </c>
      <c r="AC32" s="36">
        <v>22.06901146484795</v>
      </c>
      <c r="AD32" s="36">
        <v>21.335135578692594</v>
      </c>
      <c r="AE32" s="36">
        <v>21.943046366409312</v>
      </c>
      <c r="AF32" s="36">
        <v>20.05961955559625</v>
      </c>
      <c r="AG32" s="36">
        <v>20.799331389090028</v>
      </c>
      <c r="AH32" s="36">
        <v>20.858978436382312</v>
      </c>
      <c r="AI32" s="36">
        <v>18.59082529122449</v>
      </c>
      <c r="AJ32" s="36">
        <v>14.214693491727438</v>
      </c>
      <c r="AK32" s="36">
        <v>14.602270999241334</v>
      </c>
      <c r="AL32" s="37">
        <v>18.489902043620102</v>
      </c>
      <c r="AM32" s="37">
        <v>17.776374559374815</v>
      </c>
      <c r="AN32" s="37">
        <v>16.960868918109917</v>
      </c>
      <c r="AO32" s="37">
        <v>16.041760445848148</v>
      </c>
      <c r="AP32" s="37">
        <v>15.479551519561216</v>
      </c>
      <c r="AQ32" s="37">
        <v>14.838208509933052</v>
      </c>
      <c r="AR32" s="37">
        <v>13.814419562908775</v>
      </c>
      <c r="AS32" s="37">
        <v>13.230962648699169</v>
      </c>
      <c r="AT32" s="37">
        <v>12.424846015735138</v>
      </c>
      <c r="AU32" s="37">
        <v>11.870981329919204</v>
      </c>
      <c r="AV32" s="37">
        <v>11.181472688432628</v>
      </c>
      <c r="AW32" s="37">
        <v>10.926674854341249</v>
      </c>
      <c r="AX32" s="37">
        <v>10.697030673985216</v>
      </c>
      <c r="AY32" s="37">
        <v>10.222383787085931</v>
      </c>
      <c r="AZ32" s="37">
        <v>9.99109119999172</v>
      </c>
      <c r="BA32" s="37">
        <v>9.5258842317321797</v>
      </c>
      <c r="BB32" s="37">
        <v>9.3638458898227981</v>
      </c>
      <c r="BC32" s="37">
        <v>9.2261584046354859</v>
      </c>
      <c r="BD32" s="37">
        <v>8.9207228395518943</v>
      </c>
      <c r="BE32" s="37">
        <v>8.8124115733675321</v>
      </c>
      <c r="BF32" s="37">
        <v>8.4925347250447025</v>
      </c>
      <c r="BG32" s="37">
        <v>8.3900107157961568</v>
      </c>
      <c r="BH32" s="37">
        <v>8.0974283105191347</v>
      </c>
      <c r="BI32" s="37">
        <v>8.0682185381217018</v>
      </c>
      <c r="BJ32" s="37">
        <v>8.03912825376743</v>
      </c>
      <c r="BK32" s="37">
        <v>7.8217076822550897</v>
      </c>
    </row>
    <row r="33" spans="1:63" x14ac:dyDescent="0.25">
      <c r="A33" s="25"/>
      <c r="B33" s="25" t="s">
        <v>294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1.8727898537296422E-2</v>
      </c>
      <c r="AG33" s="36">
        <v>0.16774948295700484</v>
      </c>
      <c r="AH33" s="36">
        <v>0.17341951478731588</v>
      </c>
      <c r="AI33" s="36">
        <v>0.17232943907144546</v>
      </c>
      <c r="AJ33" s="36">
        <v>0.18369581541268099</v>
      </c>
      <c r="AK33" s="36">
        <v>0.18564751170119742</v>
      </c>
      <c r="AL33" s="37">
        <v>0.18557585209786231</v>
      </c>
      <c r="AM33" s="37">
        <v>0.18334352213169275</v>
      </c>
      <c r="AN33" s="37">
        <v>0.1808361962349882</v>
      </c>
      <c r="AO33" s="37">
        <v>0.17926305088229832</v>
      </c>
      <c r="AP33" s="37">
        <v>0.17666405923309425</v>
      </c>
      <c r="AQ33" s="37">
        <v>0.17261593909234035</v>
      </c>
      <c r="AR33" s="37">
        <v>0.16808792434038994</v>
      </c>
      <c r="AS33" s="37">
        <v>0.16507239289960063</v>
      </c>
      <c r="AT33" s="37">
        <v>0.16227119736507464</v>
      </c>
      <c r="AU33" s="37">
        <v>0.15956301429042441</v>
      </c>
      <c r="AV33" s="37">
        <v>0.15770273965929457</v>
      </c>
      <c r="AW33" s="37">
        <v>0.15660679547623693</v>
      </c>
      <c r="AX33" s="37">
        <v>0.15589099507556392</v>
      </c>
      <c r="AY33" s="37">
        <v>0.15498512209340504</v>
      </c>
      <c r="AZ33" s="37">
        <v>0.15400510767791792</v>
      </c>
      <c r="BA33" s="37">
        <v>0.15281749840584258</v>
      </c>
      <c r="BB33" s="37">
        <v>0.1515894468702311</v>
      </c>
      <c r="BC33" s="37">
        <v>0.15063369713329677</v>
      </c>
      <c r="BD33" s="37">
        <v>0.14997586127126225</v>
      </c>
      <c r="BE33" s="37">
        <v>0.14927084480356728</v>
      </c>
      <c r="BF33" s="37">
        <v>0.14839867168149404</v>
      </c>
      <c r="BG33" s="37">
        <v>0.1477300512229997</v>
      </c>
      <c r="BH33" s="37">
        <v>0.14704929943385753</v>
      </c>
      <c r="BI33" s="37">
        <v>0.14712613704311248</v>
      </c>
      <c r="BJ33" s="37">
        <v>0.14720432135974362</v>
      </c>
      <c r="BK33" s="37">
        <v>0.14728385511811354</v>
      </c>
    </row>
    <row r="34" spans="1:63" x14ac:dyDescent="0.25">
      <c r="A34" s="25"/>
      <c r="B34" s="25" t="s">
        <v>130</v>
      </c>
      <c r="C34" s="36">
        <v>2.9688159689680349</v>
      </c>
      <c r="D34" s="36">
        <v>3.3238938630081085</v>
      </c>
      <c r="E34" s="36">
        <v>3.850958164524108</v>
      </c>
      <c r="F34" s="36">
        <v>3.9906855843375961</v>
      </c>
      <c r="G34" s="36">
        <v>3.8377138019840107</v>
      </c>
      <c r="H34" s="36">
        <v>3.5359750425989755</v>
      </c>
      <c r="I34" s="36">
        <v>3.414644336553629</v>
      </c>
      <c r="J34" s="36">
        <v>3.1773659834178378</v>
      </c>
      <c r="K34" s="36">
        <v>3.2182219878123877</v>
      </c>
      <c r="L34" s="36">
        <v>2.9410567878629732</v>
      </c>
      <c r="M34" s="36">
        <v>3.0368037942760098</v>
      </c>
      <c r="N34" s="36">
        <v>3.1428568050057506</v>
      </c>
      <c r="O34" s="36">
        <v>3.2579514837116061</v>
      </c>
      <c r="P34" s="36">
        <v>3.2614835001632216</v>
      </c>
      <c r="Q34" s="36">
        <v>3.3510042509540652</v>
      </c>
      <c r="R34" s="36">
        <v>3.4334534941277224</v>
      </c>
      <c r="S34" s="36">
        <v>3.7017831838436379</v>
      </c>
      <c r="T34" s="36">
        <v>4.1023630126313133</v>
      </c>
      <c r="U34" s="36">
        <v>2.9256420714479283</v>
      </c>
      <c r="V34" s="36">
        <v>2.1049755026799963</v>
      </c>
      <c r="W34" s="36">
        <v>2.1594329359754902</v>
      </c>
      <c r="X34" s="36">
        <v>1.7456547870096566</v>
      </c>
      <c r="Y34" s="36">
        <v>1.3861016423917449</v>
      </c>
      <c r="Z34" s="36">
        <v>1.3785789090171392</v>
      </c>
      <c r="AA34" s="36">
        <v>1.3073947182472712</v>
      </c>
      <c r="AB34" s="36">
        <v>1.0510216100123813</v>
      </c>
      <c r="AC34" s="36">
        <v>0.91693206309366826</v>
      </c>
      <c r="AD34" s="36">
        <v>0.84130646668633036</v>
      </c>
      <c r="AE34" s="36">
        <v>0.90205113055181796</v>
      </c>
      <c r="AF34" s="36">
        <v>0.85156842109111086</v>
      </c>
      <c r="AG34" s="36">
        <v>0.70625470390142964</v>
      </c>
      <c r="AH34" s="36">
        <v>0.83792386213752079</v>
      </c>
      <c r="AI34" s="36">
        <v>0.74355049000468754</v>
      </c>
      <c r="AJ34" s="36">
        <v>0.58371997164854328</v>
      </c>
      <c r="AK34" s="36">
        <v>0.55093121797844002</v>
      </c>
      <c r="AL34" s="37">
        <v>0.5247491646438367</v>
      </c>
      <c r="AM34" s="37">
        <v>0.48379423504909064</v>
      </c>
      <c r="AN34" s="37">
        <v>0.44364226988931543</v>
      </c>
      <c r="AO34" s="37">
        <v>0.40641332295248678</v>
      </c>
      <c r="AP34" s="37">
        <v>0.36911955261774948</v>
      </c>
      <c r="AQ34" s="37">
        <v>0.32997950314358171</v>
      </c>
      <c r="AR34" s="37">
        <v>0.29729808699606286</v>
      </c>
      <c r="AS34" s="37">
        <v>0.26885544613165835</v>
      </c>
      <c r="AT34" s="37">
        <v>0.24147395032583846</v>
      </c>
      <c r="AU34" s="37">
        <v>0.21580997270349808</v>
      </c>
      <c r="AV34" s="37">
        <v>0.19141533629778235</v>
      </c>
      <c r="AW34" s="37">
        <v>0.16895064375376678</v>
      </c>
      <c r="AX34" s="37">
        <v>0.14694409003067083</v>
      </c>
      <c r="AY34" s="37">
        <v>0.1250443733995418</v>
      </c>
      <c r="AZ34" s="37">
        <v>0.10363205572923638</v>
      </c>
      <c r="BA34" s="37">
        <v>8.2370295829461107E-2</v>
      </c>
      <c r="BB34" s="37">
        <v>8.1708363220830027E-2</v>
      </c>
      <c r="BC34" s="37">
        <v>8.1193203836499514E-2</v>
      </c>
      <c r="BD34" s="37">
        <v>8.0838622756938164E-2</v>
      </c>
      <c r="BE34" s="37">
        <v>8.0458611165357297E-2</v>
      </c>
      <c r="BF34" s="37">
        <v>7.998850040795244E-2</v>
      </c>
      <c r="BG34" s="37">
        <v>7.9628106931277712E-2</v>
      </c>
      <c r="BH34" s="37">
        <v>7.9261173870526169E-2</v>
      </c>
      <c r="BI34" s="37">
        <v>7.9302590386580191E-2</v>
      </c>
      <c r="BJ34" s="37">
        <v>7.9344732814949123E-2</v>
      </c>
      <c r="BK34" s="37">
        <v>7.9387602430281493E-2</v>
      </c>
    </row>
    <row r="35" spans="1:63" x14ac:dyDescent="0.25">
      <c r="A35" s="25"/>
      <c r="B35" s="25" t="s">
        <v>295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2.2931369396154237E-5</v>
      </c>
      <c r="AG35" s="44">
        <v>2.4803520080824397E-4</v>
      </c>
      <c r="AH35" s="44">
        <v>2.5998893988532951E-4</v>
      </c>
      <c r="AI35" s="44">
        <v>2.7299377142950612E-4</v>
      </c>
      <c r="AJ35" s="44">
        <v>2.4413158872142653E-4</v>
      </c>
      <c r="AK35" s="44">
        <v>3.0087615694871438E-4</v>
      </c>
      <c r="AL35" s="92">
        <v>3.0076002635239142E-4</v>
      </c>
      <c r="AM35" s="92">
        <v>2.9714211774041716E-4</v>
      </c>
      <c r="AN35" s="92">
        <v>2.930785413081989E-4</v>
      </c>
      <c r="AO35" s="92">
        <v>2.9052895860502524E-4</v>
      </c>
      <c r="AP35" s="92">
        <v>2.8631681297353794E-4</v>
      </c>
      <c r="AQ35" s="92">
        <v>2.7975608066669672E-4</v>
      </c>
      <c r="AR35" s="92">
        <v>2.724175975516334E-4</v>
      </c>
      <c r="AS35" s="92">
        <v>2.6753036700303873E-4</v>
      </c>
      <c r="AT35" s="92">
        <v>2.629905139155464E-4</v>
      </c>
      <c r="AU35" s="92">
        <v>2.5860139790452802E-4</v>
      </c>
      <c r="AV35" s="92">
        <v>2.5558647737601304E-4</v>
      </c>
      <c r="AW35" s="92">
        <v>2.5381030972665175E-4</v>
      </c>
      <c r="AX35" s="92">
        <v>2.5265021697910579E-4</v>
      </c>
      <c r="AY35" s="92">
        <v>2.5118208678065213E-4</v>
      </c>
      <c r="AZ35" s="92">
        <v>2.495937885631913E-4</v>
      </c>
      <c r="BA35" s="92">
        <v>2.4766905171456086E-4</v>
      </c>
      <c r="BB35" s="92">
        <v>2.4567876144146044E-4</v>
      </c>
      <c r="BC35" s="92">
        <v>2.4412978334541262E-4</v>
      </c>
      <c r="BD35" s="92">
        <v>2.4306364520259853E-4</v>
      </c>
      <c r="BE35" s="92">
        <v>2.4192103469416332E-4</v>
      </c>
      <c r="BF35" s="92">
        <v>2.4050751909024691E-4</v>
      </c>
      <c r="BG35" s="92">
        <v>2.3942389870832206E-4</v>
      </c>
      <c r="BH35" s="92">
        <v>2.3832060832129986E-4</v>
      </c>
      <c r="BI35" s="92">
        <v>2.3844513198349848E-4</v>
      </c>
      <c r="BJ35" s="92">
        <v>2.3857186330046543E-4</v>
      </c>
      <c r="BK35" s="92">
        <v>2.387007624946372E-4</v>
      </c>
    </row>
    <row r="36" spans="1:63" x14ac:dyDescent="0.25">
      <c r="A36" s="25" t="s">
        <v>111</v>
      </c>
      <c r="B36" s="25" t="s">
        <v>130</v>
      </c>
      <c r="C36" s="36">
        <v>4.6630582794121751E-3</v>
      </c>
      <c r="D36" s="36">
        <v>4.6005524631959798E-3</v>
      </c>
      <c r="E36" s="36">
        <v>4.5380466469797844E-3</v>
      </c>
      <c r="F36" s="36">
        <v>4.4755408307635882E-3</v>
      </c>
      <c r="G36" s="36">
        <v>4.4130350145473946E-3</v>
      </c>
      <c r="H36" s="36">
        <v>4.3505291983311984E-3</v>
      </c>
      <c r="I36" s="36">
        <v>4.2880233821150039E-3</v>
      </c>
      <c r="J36" s="36">
        <v>4.2255175658988077E-3</v>
      </c>
      <c r="K36" s="36">
        <v>4.8232099975780473E-3</v>
      </c>
      <c r="L36" s="36">
        <v>5.0309407698786376E-3</v>
      </c>
      <c r="M36" s="36">
        <v>5.2635494789816922E-3</v>
      </c>
      <c r="N36" s="36">
        <v>5.8755467243223483E-3</v>
      </c>
      <c r="O36" s="36">
        <v>5.7405839171689723E-3</v>
      </c>
      <c r="P36" s="36">
        <v>6.2493377247793969E-3</v>
      </c>
      <c r="Q36" s="36">
        <v>6.7008722777441507E-3</v>
      </c>
      <c r="R36" s="36">
        <v>7.2230922679468769E-3</v>
      </c>
      <c r="S36" s="36">
        <v>7.6688509121309234E-3</v>
      </c>
      <c r="T36" s="36">
        <v>7.9986525034292325E-3</v>
      </c>
      <c r="U36" s="36">
        <v>8.9174746721738286E-3</v>
      </c>
      <c r="V36" s="36">
        <v>9.8826892871925545E-3</v>
      </c>
      <c r="W36" s="36">
        <v>1.0072787214092223E-2</v>
      </c>
      <c r="X36" s="36">
        <v>7.9060202225684287E-3</v>
      </c>
      <c r="Y36" s="36">
        <v>8.2559468613744372E-3</v>
      </c>
      <c r="Z36" s="36">
        <v>8.1497404432714724E-3</v>
      </c>
      <c r="AA36" s="36">
        <v>7.9085809711248733E-3</v>
      </c>
      <c r="AB36" s="36">
        <v>7.403794000777353E-3</v>
      </c>
      <c r="AC36" s="36">
        <v>7.3216263023660666E-3</v>
      </c>
      <c r="AD36" s="36">
        <v>7.3654613516216721E-3</v>
      </c>
      <c r="AE36" s="36">
        <v>6.9838064351882599E-3</v>
      </c>
      <c r="AF36" s="36">
        <v>6.9340129722406992E-3</v>
      </c>
      <c r="AG36" s="36">
        <v>6.654131037541317E-3</v>
      </c>
      <c r="AH36" s="36">
        <v>6.5384981094450418E-3</v>
      </c>
      <c r="AI36" s="36">
        <v>6.6910512573569109E-3</v>
      </c>
      <c r="AJ36" s="36">
        <v>6.5814289622989882E-3</v>
      </c>
      <c r="AK36" s="36">
        <v>6.2639780492145507E-3</v>
      </c>
      <c r="AL36" s="37">
        <v>6.2639780492145507E-3</v>
      </c>
      <c r="AM36" s="37">
        <v>6.2639780492145507E-3</v>
      </c>
      <c r="AN36" s="37">
        <v>6.2639780492145507E-3</v>
      </c>
      <c r="AO36" s="37">
        <v>6.2639780492145507E-3</v>
      </c>
      <c r="AP36" s="37">
        <v>6.2639780492145507E-3</v>
      </c>
      <c r="AQ36" s="37">
        <v>6.2639780492145507E-3</v>
      </c>
      <c r="AR36" s="37">
        <v>6.2639780492145507E-3</v>
      </c>
      <c r="AS36" s="37">
        <v>6.2639780492145507E-3</v>
      </c>
      <c r="AT36" s="37">
        <v>6.2639780492145507E-3</v>
      </c>
      <c r="AU36" s="37">
        <v>6.2639780492145507E-3</v>
      </c>
      <c r="AV36" s="37">
        <v>6.2639780492145507E-3</v>
      </c>
      <c r="AW36" s="37">
        <v>6.2639780492145507E-3</v>
      </c>
      <c r="AX36" s="37">
        <v>6.2639780492145507E-3</v>
      </c>
      <c r="AY36" s="37">
        <v>6.2639780492145507E-3</v>
      </c>
      <c r="AZ36" s="37">
        <v>6.2639780492145507E-3</v>
      </c>
      <c r="BA36" s="37">
        <v>6.2639780492145507E-3</v>
      </c>
      <c r="BB36" s="37">
        <v>6.2639780492145507E-3</v>
      </c>
      <c r="BC36" s="37">
        <v>6.2639780492145507E-3</v>
      </c>
      <c r="BD36" s="37">
        <v>6.2639780492145507E-3</v>
      </c>
      <c r="BE36" s="37">
        <v>6.2639780492145507E-3</v>
      </c>
      <c r="BF36" s="37">
        <v>6.2639780492145507E-3</v>
      </c>
      <c r="BG36" s="37">
        <v>6.2639780492145507E-3</v>
      </c>
      <c r="BH36" s="37">
        <v>6.2639780492145507E-3</v>
      </c>
      <c r="BI36" s="37">
        <v>6.2639780492145507E-3</v>
      </c>
      <c r="BJ36" s="37">
        <v>6.2639780492145507E-3</v>
      </c>
      <c r="BK36" s="37">
        <v>6.2639780492145507E-3</v>
      </c>
    </row>
    <row r="37" spans="1:63" x14ac:dyDescent="0.25">
      <c r="A37" s="25"/>
      <c r="B37" s="25" t="s">
        <v>295</v>
      </c>
      <c r="C37" s="35">
        <v>8.7960597432416442E-4</v>
      </c>
      <c r="D37" s="35">
        <v>8.6781532405146315E-4</v>
      </c>
      <c r="E37" s="35">
        <v>8.5602467377876167E-4</v>
      </c>
      <c r="F37" s="35">
        <v>8.442340235060604E-4</v>
      </c>
      <c r="G37" s="35">
        <v>8.3244337323335892E-4</v>
      </c>
      <c r="H37" s="35">
        <v>8.2065272296065765E-4</v>
      </c>
      <c r="I37" s="35">
        <v>8.0886207268795617E-4</v>
      </c>
      <c r="J37" s="35">
        <v>7.970714224152549E-4</v>
      </c>
      <c r="K37" s="35">
        <v>9.0981584940098641E-4</v>
      </c>
      <c r="L37" s="35">
        <v>9.4900069707344657E-4</v>
      </c>
      <c r="M37" s="35">
        <v>9.9287834087434523E-4</v>
      </c>
      <c r="N37" s="35">
        <v>1.1083211256339288E-3</v>
      </c>
      <c r="O37" s="35">
        <v>1.0828627066371507E-3</v>
      </c>
      <c r="P37" s="35">
        <v>1.1788303874637153E-3</v>
      </c>
      <c r="Q37" s="35">
        <v>1.2640046371948713E-3</v>
      </c>
      <c r="R37" s="35">
        <v>1.356099991685872E-3</v>
      </c>
      <c r="S37" s="35">
        <v>1.4482549096585381E-3</v>
      </c>
      <c r="T37" s="35">
        <v>1.5193779997862758E-3</v>
      </c>
      <c r="U37" s="35">
        <v>1.7037796488422133E-3</v>
      </c>
      <c r="V37" s="35">
        <v>1.8959861851652721E-3</v>
      </c>
      <c r="W37" s="35">
        <v>1.9302492860841501E-3</v>
      </c>
      <c r="X37" s="35">
        <v>1.5132971796505417E-3</v>
      </c>
      <c r="Y37" s="35">
        <v>1.5294216650544169E-3</v>
      </c>
      <c r="Z37" s="35">
        <v>1.5031266396244765E-3</v>
      </c>
      <c r="AA37" s="35">
        <v>1.4613664370560966E-3</v>
      </c>
      <c r="AB37" s="35">
        <v>1.3668025938234182E-3</v>
      </c>
      <c r="AC37" s="35">
        <v>1.3539492391522676E-3</v>
      </c>
      <c r="AD37" s="35">
        <v>1.3599865765598147E-3</v>
      </c>
      <c r="AE37" s="35">
        <v>1.2880711385744642E-3</v>
      </c>
      <c r="AF37" s="35">
        <v>1.2758375380101153E-3</v>
      </c>
      <c r="AG37" s="35">
        <v>1.2247324387382669E-3</v>
      </c>
      <c r="AH37" s="35">
        <v>1.2013209519901873E-3</v>
      </c>
      <c r="AI37" s="35">
        <v>1.2267343922215052E-3</v>
      </c>
      <c r="AJ37" s="35">
        <v>1.2043473426979828E-3</v>
      </c>
      <c r="AK37" s="35">
        <v>1.144240537283851E-3</v>
      </c>
      <c r="AL37" s="43">
        <v>1.144240537283851E-3</v>
      </c>
      <c r="AM37" s="43">
        <v>1.144240537283851E-3</v>
      </c>
      <c r="AN37" s="43">
        <v>1.144240537283851E-3</v>
      </c>
      <c r="AO37" s="43">
        <v>1.144240537283851E-3</v>
      </c>
      <c r="AP37" s="43">
        <v>1.144240537283851E-3</v>
      </c>
      <c r="AQ37" s="43">
        <v>1.144240537283851E-3</v>
      </c>
      <c r="AR37" s="43">
        <v>1.144240537283851E-3</v>
      </c>
      <c r="AS37" s="43">
        <v>1.144240537283851E-3</v>
      </c>
      <c r="AT37" s="43">
        <v>1.144240537283851E-3</v>
      </c>
      <c r="AU37" s="43">
        <v>1.144240537283851E-3</v>
      </c>
      <c r="AV37" s="43">
        <v>1.144240537283851E-3</v>
      </c>
      <c r="AW37" s="43">
        <v>1.144240537283851E-3</v>
      </c>
      <c r="AX37" s="43">
        <v>1.144240537283851E-3</v>
      </c>
      <c r="AY37" s="43">
        <v>1.144240537283851E-3</v>
      </c>
      <c r="AZ37" s="43">
        <v>1.144240537283851E-3</v>
      </c>
      <c r="BA37" s="43">
        <v>1.144240537283851E-3</v>
      </c>
      <c r="BB37" s="43">
        <v>1.144240537283851E-3</v>
      </c>
      <c r="BC37" s="43">
        <v>1.144240537283851E-3</v>
      </c>
      <c r="BD37" s="43">
        <v>1.144240537283851E-3</v>
      </c>
      <c r="BE37" s="43">
        <v>1.144240537283851E-3</v>
      </c>
      <c r="BF37" s="43">
        <v>1.144240537283851E-3</v>
      </c>
      <c r="BG37" s="43">
        <v>1.144240537283851E-3</v>
      </c>
      <c r="BH37" s="43">
        <v>1.144240537283851E-3</v>
      </c>
      <c r="BI37" s="43">
        <v>1.144240537283851E-3</v>
      </c>
      <c r="BJ37" s="43">
        <v>1.144240537283851E-3</v>
      </c>
      <c r="BK37" s="43">
        <v>1.144240537283851E-3</v>
      </c>
    </row>
    <row r="38" spans="1:63" x14ac:dyDescent="0.25">
      <c r="A38" s="25" t="s">
        <v>112</v>
      </c>
      <c r="B38" s="25" t="s">
        <v>130</v>
      </c>
      <c r="C38" s="36">
        <v>0.5876365775625001</v>
      </c>
      <c r="D38" s="36">
        <v>0.59416587286875011</v>
      </c>
      <c r="E38" s="36">
        <v>0.60069516817499991</v>
      </c>
      <c r="F38" s="36">
        <v>0.60722446348125003</v>
      </c>
      <c r="G38" s="36">
        <v>0.61375375878749994</v>
      </c>
      <c r="H38" s="36">
        <v>0.62028305409375006</v>
      </c>
      <c r="I38" s="36">
        <v>0.62681234939999997</v>
      </c>
      <c r="J38" s="36">
        <v>0.63334164470624987</v>
      </c>
      <c r="K38" s="36">
        <v>0.6398709400125</v>
      </c>
      <c r="L38" s="36">
        <v>0.64640023531875013</v>
      </c>
      <c r="M38" s="36">
        <v>0.65292953062500003</v>
      </c>
      <c r="N38" s="36">
        <v>0.67469384831250012</v>
      </c>
      <c r="O38" s="36">
        <v>0.69645816599999999</v>
      </c>
      <c r="P38" s="36">
        <v>0.6691965297187501</v>
      </c>
      <c r="Q38" s="36">
        <v>0.68947521243749998</v>
      </c>
      <c r="R38" s="36">
        <v>0.70975389515624998</v>
      </c>
      <c r="S38" s="36">
        <v>0.73003257787499998</v>
      </c>
      <c r="T38" s="36">
        <v>0.75031126059374997</v>
      </c>
      <c r="U38" s="36">
        <v>0.77058994331250008</v>
      </c>
      <c r="V38" s="36">
        <v>0.71989323651562498</v>
      </c>
      <c r="W38" s="36">
        <v>0.6691965297187501</v>
      </c>
      <c r="X38" s="36">
        <v>0.62863916428125</v>
      </c>
      <c r="Y38" s="36">
        <v>0.62863916428125</v>
      </c>
      <c r="Z38" s="36">
        <v>0.60836048156249989</v>
      </c>
      <c r="AA38" s="36">
        <v>0.60836048156249989</v>
      </c>
      <c r="AB38" s="36">
        <v>0.62863916428125</v>
      </c>
      <c r="AC38" s="36">
        <v>0.65905718835937499</v>
      </c>
      <c r="AD38" s="36">
        <v>0.68947521243749998</v>
      </c>
      <c r="AE38" s="36">
        <v>0.70975389515624998</v>
      </c>
      <c r="AF38" s="36">
        <v>0.70975389515624998</v>
      </c>
      <c r="AG38" s="36">
        <v>0.79066221507456746</v>
      </c>
      <c r="AH38" s="36">
        <v>0.79130340261131249</v>
      </c>
      <c r="AI38" s="36">
        <v>0.79281972448874993</v>
      </c>
      <c r="AJ38" s="36">
        <v>0.77982267982499998</v>
      </c>
      <c r="AK38" s="36">
        <v>0.75816093871875001</v>
      </c>
      <c r="AL38" s="37">
        <v>0.75816093871875001</v>
      </c>
      <c r="AM38" s="37">
        <v>0.75816093871875001</v>
      </c>
      <c r="AN38" s="37">
        <v>0.75816093871875001</v>
      </c>
      <c r="AO38" s="37">
        <v>0.75816093871875001</v>
      </c>
      <c r="AP38" s="37">
        <v>0.75816093871875001</v>
      </c>
      <c r="AQ38" s="37">
        <v>0.75816093871875001</v>
      </c>
      <c r="AR38" s="37">
        <v>0.75816093871875001</v>
      </c>
      <c r="AS38" s="37">
        <v>0.75816093871875001</v>
      </c>
      <c r="AT38" s="37">
        <v>0.75816093871875001</v>
      </c>
      <c r="AU38" s="37">
        <v>0.75816093871875001</v>
      </c>
      <c r="AV38" s="37">
        <v>0.75816093871875001</v>
      </c>
      <c r="AW38" s="37">
        <v>0.75816093871875001</v>
      </c>
      <c r="AX38" s="37">
        <v>0.75816093871875001</v>
      </c>
      <c r="AY38" s="37">
        <v>0.75816093871875001</v>
      </c>
      <c r="AZ38" s="37">
        <v>0.75816093871875001</v>
      </c>
      <c r="BA38" s="37">
        <v>0.75816093871875001</v>
      </c>
      <c r="BB38" s="37">
        <v>0.75816093871875001</v>
      </c>
      <c r="BC38" s="37">
        <v>0.75816093871875001</v>
      </c>
      <c r="BD38" s="37">
        <v>0.75816093871875001</v>
      </c>
      <c r="BE38" s="37">
        <v>0.75816093871875001</v>
      </c>
      <c r="BF38" s="37">
        <v>0.75816093871875001</v>
      </c>
      <c r="BG38" s="37">
        <v>0.75816093871875001</v>
      </c>
      <c r="BH38" s="37">
        <v>0.75816093871875001</v>
      </c>
      <c r="BI38" s="37">
        <v>0.75816093871875001</v>
      </c>
      <c r="BJ38" s="37">
        <v>0.75816093871875001</v>
      </c>
      <c r="BK38" s="37">
        <v>0.75816093871875001</v>
      </c>
    </row>
    <row r="39" spans="1:63" x14ac:dyDescent="0.25">
      <c r="A39" s="25"/>
      <c r="B39" s="25" t="s">
        <v>295</v>
      </c>
      <c r="C39" s="36">
        <v>2.7630434448000004E-2</v>
      </c>
      <c r="D39" s="36">
        <v>2.79374392752E-2</v>
      </c>
      <c r="E39" s="36">
        <v>2.8244444102400002E-2</v>
      </c>
      <c r="F39" s="36">
        <v>2.8551448929599998E-2</v>
      </c>
      <c r="G39" s="36">
        <v>2.88584537568E-2</v>
      </c>
      <c r="H39" s="36">
        <v>2.9165458583999999E-2</v>
      </c>
      <c r="I39" s="36">
        <v>2.9472463411199998E-2</v>
      </c>
      <c r="J39" s="36">
        <v>2.9779468238400001E-2</v>
      </c>
      <c r="K39" s="36">
        <v>3.00864730656E-2</v>
      </c>
      <c r="L39" s="36">
        <v>3.0393477892799999E-2</v>
      </c>
      <c r="M39" s="36">
        <v>3.0700482720000002E-2</v>
      </c>
      <c r="N39" s="36">
        <v>3.1723832144E-2</v>
      </c>
      <c r="O39" s="36">
        <v>3.2747181568000001E-2</v>
      </c>
      <c r="P39" s="36">
        <v>3.3786326375999993E-2</v>
      </c>
      <c r="Q39" s="36">
        <v>3.4810154447999994E-2</v>
      </c>
      <c r="R39" s="36">
        <v>3.5833982519999995E-2</v>
      </c>
      <c r="S39" s="36">
        <v>3.6857810591999995E-2</v>
      </c>
      <c r="T39" s="36">
        <v>3.7881638663999989E-2</v>
      </c>
      <c r="U39" s="36">
        <v>3.8905466735999997E-2</v>
      </c>
      <c r="V39" s="36">
        <v>3.6345896555999992E-2</v>
      </c>
      <c r="W39" s="36">
        <v>3.3786326375999993E-2</v>
      </c>
      <c r="X39" s="36">
        <v>3.1738670231999999E-2</v>
      </c>
      <c r="Y39" s="36">
        <v>3.1738670231999999E-2</v>
      </c>
      <c r="Z39" s="36">
        <v>3.0714842159999995E-2</v>
      </c>
      <c r="AA39" s="36">
        <v>3.0714842159999995E-2</v>
      </c>
      <c r="AB39" s="36">
        <v>3.1738670231999999E-2</v>
      </c>
      <c r="AC39" s="36">
        <v>3.3274412339999997E-2</v>
      </c>
      <c r="AD39" s="36">
        <v>3.4810154447999994E-2</v>
      </c>
      <c r="AE39" s="36">
        <v>3.5833982519999995E-2</v>
      </c>
      <c r="AF39" s="36">
        <v>3.5833982519999995E-2</v>
      </c>
      <c r="AG39" s="36">
        <v>4.1648306951300382E-2</v>
      </c>
      <c r="AH39" s="36">
        <v>4.1682081646529985E-2</v>
      </c>
      <c r="AI39" s="36">
        <v>4.1761954236599987E-2</v>
      </c>
      <c r="AJ39" s="36">
        <v>4.1077332035999989E-2</v>
      </c>
      <c r="AK39" s="36">
        <v>3.9936295034999993E-2</v>
      </c>
      <c r="AL39" s="37">
        <v>3.9936295034999993E-2</v>
      </c>
      <c r="AM39" s="37">
        <v>3.9936295034999993E-2</v>
      </c>
      <c r="AN39" s="37">
        <v>3.9936295034999993E-2</v>
      </c>
      <c r="AO39" s="37">
        <v>3.9936295034999993E-2</v>
      </c>
      <c r="AP39" s="37">
        <v>3.9936295034999993E-2</v>
      </c>
      <c r="AQ39" s="37">
        <v>3.9936295034999993E-2</v>
      </c>
      <c r="AR39" s="37">
        <v>3.9936295034999993E-2</v>
      </c>
      <c r="AS39" s="37">
        <v>3.9936295034999993E-2</v>
      </c>
      <c r="AT39" s="37">
        <v>3.9936295034999993E-2</v>
      </c>
      <c r="AU39" s="37">
        <v>3.9936295034999993E-2</v>
      </c>
      <c r="AV39" s="37">
        <v>3.9936295034999993E-2</v>
      </c>
      <c r="AW39" s="37">
        <v>3.9936295034999993E-2</v>
      </c>
      <c r="AX39" s="37">
        <v>3.9936295034999993E-2</v>
      </c>
      <c r="AY39" s="37">
        <v>3.9936295034999993E-2</v>
      </c>
      <c r="AZ39" s="37">
        <v>3.9936295034999993E-2</v>
      </c>
      <c r="BA39" s="37">
        <v>3.9936295034999993E-2</v>
      </c>
      <c r="BB39" s="37">
        <v>3.9936295034999993E-2</v>
      </c>
      <c r="BC39" s="37">
        <v>3.9936295034999993E-2</v>
      </c>
      <c r="BD39" s="37">
        <v>3.9936295034999993E-2</v>
      </c>
      <c r="BE39" s="37">
        <v>3.9936295034999993E-2</v>
      </c>
      <c r="BF39" s="37">
        <v>3.9936295034999993E-2</v>
      </c>
      <c r="BG39" s="37">
        <v>3.9936295034999993E-2</v>
      </c>
      <c r="BH39" s="37">
        <v>3.9936295034999993E-2</v>
      </c>
      <c r="BI39" s="37">
        <v>3.9936295034999993E-2</v>
      </c>
      <c r="BJ39" s="37">
        <v>3.9936295034999993E-2</v>
      </c>
      <c r="BK39" s="37">
        <v>3.9936295034999993E-2</v>
      </c>
    </row>
    <row r="40" spans="1:63" x14ac:dyDescent="0.25">
      <c r="A40" s="25" t="s">
        <v>35</v>
      </c>
      <c r="B40" s="25" t="s">
        <v>38</v>
      </c>
      <c r="C40" s="36">
        <v>1.7173302404469119E-2</v>
      </c>
      <c r="D40" s="36">
        <v>1.391043724787808E-2</v>
      </c>
      <c r="E40" s="36">
        <v>1.264127121994464E-2</v>
      </c>
      <c r="F40" s="36">
        <v>1.358417508529536E-2</v>
      </c>
      <c r="G40" s="36">
        <v>1.6424023670308797E-2</v>
      </c>
      <c r="H40" s="36">
        <v>1.051168919463936E-2</v>
      </c>
      <c r="I40" s="36">
        <v>1.006816515187392E-2</v>
      </c>
      <c r="J40" s="36">
        <v>7.3811630168640003E-3</v>
      </c>
      <c r="K40" s="36">
        <v>5.8278365701919998E-3</v>
      </c>
      <c r="L40" s="36">
        <v>4.8210404098147199E-3</v>
      </c>
      <c r="M40" s="36">
        <v>4.7384144199100796E-3</v>
      </c>
      <c r="N40" s="36">
        <v>4.7508817411036804E-3</v>
      </c>
      <c r="O40" s="36">
        <v>3.8457614920233596E-3</v>
      </c>
      <c r="P40" s="36">
        <v>6.9046671316895999E-3</v>
      </c>
      <c r="Q40" s="36">
        <v>5.7932994074155206E-3</v>
      </c>
      <c r="R40" s="36">
        <v>6.9928807206585597E-3</v>
      </c>
      <c r="S40" s="36">
        <v>8.9147454206428799E-3</v>
      </c>
      <c r="T40" s="36">
        <v>9.9798709654425593E-3</v>
      </c>
      <c r="U40" s="36">
        <v>1.0572587302717441E-2</v>
      </c>
      <c r="V40" s="36">
        <v>8.6710940415590399E-3</v>
      </c>
      <c r="W40" s="36">
        <v>9.1488873176064009E-3</v>
      </c>
      <c r="X40" s="36">
        <v>1.041561125998848E-2</v>
      </c>
      <c r="Y40" s="36">
        <v>7.1187433685222399E-3</v>
      </c>
      <c r="Z40" s="36">
        <v>7.2524831101632003E-3</v>
      </c>
      <c r="AA40" s="35">
        <v>4.1795084547216E-3</v>
      </c>
      <c r="AB40" s="35">
        <v>4.5578451469823998E-3</v>
      </c>
      <c r="AC40" s="35">
        <v>3.7136180893593603E-3</v>
      </c>
      <c r="AD40" s="35">
        <v>1.8715805402112001E-3</v>
      </c>
      <c r="AE40" s="35">
        <v>3.6587299795300802E-3</v>
      </c>
      <c r="AF40" s="35">
        <v>3.9061162106223376E-3</v>
      </c>
      <c r="AG40" s="35">
        <v>3.9813723417658348E-3</v>
      </c>
      <c r="AH40" s="35">
        <v>4.729535396012524E-3</v>
      </c>
      <c r="AI40" s="35">
        <v>4.2340896600535924E-3</v>
      </c>
      <c r="AJ40" s="35">
        <v>4.8208327744193157E-3</v>
      </c>
      <c r="AK40" s="35">
        <v>4.6886514196782499E-3</v>
      </c>
      <c r="AL40" s="37">
        <v>6.5039112688302109E-3</v>
      </c>
      <c r="AM40" s="37">
        <v>7.3417619140466956E-3</v>
      </c>
      <c r="AN40" s="37">
        <v>8.1536329546817114E-3</v>
      </c>
      <c r="AO40" s="37">
        <v>9.0187551359346228E-3</v>
      </c>
      <c r="AP40" s="37">
        <v>9.8562462054761577E-3</v>
      </c>
      <c r="AQ40" s="37">
        <v>1.0688848425649792E-2</v>
      </c>
      <c r="AR40" s="37">
        <v>9.6804878545816986E-3</v>
      </c>
      <c r="AS40" s="37">
        <v>8.7630733304616786E-3</v>
      </c>
      <c r="AT40" s="37">
        <v>7.8499187356730043E-3</v>
      </c>
      <c r="AU40" s="37">
        <v>6.9809519564007017E-3</v>
      </c>
      <c r="AV40" s="37">
        <v>6.8661756537192007E-3</v>
      </c>
      <c r="AW40" s="37">
        <v>6.7540903167628806E-3</v>
      </c>
      <c r="AX40" s="37">
        <v>6.6655650930523202E-3</v>
      </c>
      <c r="AY40" s="37">
        <v>6.5788780972824007E-3</v>
      </c>
      <c r="AZ40" s="37">
        <v>6.496634998002241E-3</v>
      </c>
      <c r="BA40" s="37">
        <v>6.4236456463233615E-3</v>
      </c>
      <c r="BB40" s="37">
        <v>6.3596940884568E-3</v>
      </c>
      <c r="BC40" s="37">
        <v>6.2965342294545607E-3</v>
      </c>
      <c r="BD40" s="37">
        <v>6.2411317181740806E-3</v>
      </c>
      <c r="BE40" s="37">
        <v>6.1861580328038401E-3</v>
      </c>
      <c r="BF40" s="37">
        <v>6.1314572725660807E-3</v>
      </c>
      <c r="BG40" s="37">
        <v>6.0773502206289617E-3</v>
      </c>
      <c r="BH40" s="37">
        <v>6.0242506896499215E-3</v>
      </c>
      <c r="BI40" s="37">
        <v>5.9772323425651202E-3</v>
      </c>
      <c r="BJ40" s="37">
        <v>5.9316413607359997E-3</v>
      </c>
      <c r="BK40" s="37">
        <v>5.88717787419216E-3</v>
      </c>
    </row>
    <row r="41" spans="1:63" x14ac:dyDescent="0.25">
      <c r="A41" s="25"/>
      <c r="B41" s="25" t="s">
        <v>130</v>
      </c>
      <c r="C41" s="36">
        <v>0.50240249415875649</v>
      </c>
      <c r="D41" s="36">
        <v>0.51103914281733787</v>
      </c>
      <c r="E41" s="36">
        <v>0.54325142529240833</v>
      </c>
      <c r="F41" s="36">
        <v>0.58559649510598488</v>
      </c>
      <c r="G41" s="36">
        <v>0.65382517262278927</v>
      </c>
      <c r="H41" s="36">
        <v>0.62308310165025027</v>
      </c>
      <c r="I41" s="36">
        <v>0.6053261180496895</v>
      </c>
      <c r="J41" s="36">
        <v>0.60518402698718554</v>
      </c>
      <c r="K41" s="36">
        <v>0.60635802703988917</v>
      </c>
      <c r="L41" s="36">
        <v>0.64595910902618636</v>
      </c>
      <c r="M41" s="36">
        <v>0.64470919052131048</v>
      </c>
      <c r="N41" s="36">
        <v>0.65756664364197526</v>
      </c>
      <c r="O41" s="36">
        <v>0.65135128478708915</v>
      </c>
      <c r="P41" s="36">
        <v>0.67563973608740902</v>
      </c>
      <c r="Q41" s="36">
        <v>0.69843675382716097</v>
      </c>
      <c r="R41" s="36">
        <v>0.65095918556272714</v>
      </c>
      <c r="S41" s="36">
        <v>0.58012005735164052</v>
      </c>
      <c r="T41" s="36">
        <v>0.57809270534328772</v>
      </c>
      <c r="U41" s="36">
        <v>0.59465883871720471</v>
      </c>
      <c r="V41" s="36">
        <v>0.56947992220314436</v>
      </c>
      <c r="W41" s="36">
        <v>0.58331718665344157</v>
      </c>
      <c r="X41" s="36">
        <v>0.56326248156654557</v>
      </c>
      <c r="Y41" s="36">
        <v>0.57052212735717744</v>
      </c>
      <c r="Z41" s="36">
        <v>0.53529609991658433</v>
      </c>
      <c r="AA41" s="36">
        <v>0.51942561243478824</v>
      </c>
      <c r="AB41" s="36">
        <v>0.5278400571483034</v>
      </c>
      <c r="AC41" s="36">
        <v>0.55403333848635827</v>
      </c>
      <c r="AD41" s="36">
        <v>0.54019389872437995</v>
      </c>
      <c r="AE41" s="36">
        <v>0.55525592234799115</v>
      </c>
      <c r="AF41" s="36">
        <v>0.59151862234746599</v>
      </c>
      <c r="AG41" s="36">
        <v>0.60625085999779382</v>
      </c>
      <c r="AH41" s="36">
        <v>0.56825325503108759</v>
      </c>
      <c r="AI41" s="36">
        <v>0.5415472475001275</v>
      </c>
      <c r="AJ41" s="36">
        <v>0.55144971894839589</v>
      </c>
      <c r="AK41" s="36">
        <v>0.55003312828043249</v>
      </c>
      <c r="AL41" s="37">
        <v>0.59287264097065939</v>
      </c>
      <c r="AM41" s="37">
        <v>0.5797784806938473</v>
      </c>
      <c r="AN41" s="37">
        <v>0.56959424376562839</v>
      </c>
      <c r="AO41" s="37">
        <v>0.56345110779624108</v>
      </c>
      <c r="AP41" s="37">
        <v>0.55774037928269415</v>
      </c>
      <c r="AQ41" s="37">
        <v>0.55254456573580268</v>
      </c>
      <c r="AR41" s="37">
        <v>0.54639552477651687</v>
      </c>
      <c r="AS41" s="37">
        <v>0.54132970948627068</v>
      </c>
      <c r="AT41" s="37">
        <v>0.53546704091499098</v>
      </c>
      <c r="AU41" s="37">
        <v>0.5298679156674535</v>
      </c>
      <c r="AV41" s="37">
        <v>0.54029782808437121</v>
      </c>
      <c r="AW41" s="37">
        <v>0.53473567671409106</v>
      </c>
      <c r="AX41" s="37">
        <v>0.52975586499113536</v>
      </c>
      <c r="AY41" s="37">
        <v>0.52474145054042898</v>
      </c>
      <c r="AZ41" s="37">
        <v>0.51983461307092271</v>
      </c>
      <c r="BA41" s="37">
        <v>0.515186517102737</v>
      </c>
      <c r="BB41" s="37">
        <v>0.5108594806707073</v>
      </c>
      <c r="BC41" s="37">
        <v>0.50658463177610569</v>
      </c>
      <c r="BD41" s="37">
        <v>0.50259895268030663</v>
      </c>
      <c r="BE41" s="37">
        <v>0.49869145790677483</v>
      </c>
      <c r="BF41" s="37">
        <v>0.49484891680069004</v>
      </c>
      <c r="BG41" s="37">
        <v>0.49102466424982388</v>
      </c>
      <c r="BH41" s="37">
        <v>0.48733975059017726</v>
      </c>
      <c r="BI41" s="37">
        <v>0.48355351960974036</v>
      </c>
      <c r="BJ41" s="37">
        <v>0.47987891999398224</v>
      </c>
      <c r="BK41" s="37">
        <v>0.47629325306862891</v>
      </c>
    </row>
    <row r="42" spans="1:63" x14ac:dyDescent="0.25">
      <c r="A42" s="25"/>
      <c r="B42" s="25" t="s">
        <v>295</v>
      </c>
      <c r="C42" s="44">
        <v>3.5683208400000011E-4</v>
      </c>
      <c r="D42" s="44">
        <v>3.5683208400000011E-4</v>
      </c>
      <c r="E42" s="44">
        <v>3.9910360680167053E-4</v>
      </c>
      <c r="F42" s="44">
        <v>4.3005185782968655E-4</v>
      </c>
      <c r="G42" s="44">
        <v>4.8976982931658896E-4</v>
      </c>
      <c r="H42" s="35">
        <v>6.6064081136011851E-4</v>
      </c>
      <c r="I42" s="35">
        <v>8.9493062087278097E-4</v>
      </c>
      <c r="J42" s="35">
        <v>8.6634124368420169E-4</v>
      </c>
      <c r="K42" s="35">
        <v>9.2856697610866571E-4</v>
      </c>
      <c r="L42" s="35">
        <v>1.0304194388356962E-3</v>
      </c>
      <c r="M42" s="35">
        <v>1.0677225549994751E-3</v>
      </c>
      <c r="N42" s="35">
        <v>1.1160772318900961E-3</v>
      </c>
      <c r="O42" s="35">
        <v>1.0143384541897601E-3</v>
      </c>
      <c r="P42" s="35">
        <v>1.1094154027079424E-3</v>
      </c>
      <c r="Q42" s="35">
        <v>1.0370628146057761E-3</v>
      </c>
      <c r="R42" s="35">
        <v>1.0804710958218396E-3</v>
      </c>
      <c r="S42" s="35">
        <v>1.0002184948991154E-3</v>
      </c>
      <c r="T42" s="35">
        <v>9.1444928206754544E-4</v>
      </c>
      <c r="U42" s="35">
        <v>9.2797206618473369E-4</v>
      </c>
      <c r="V42" s="35">
        <v>8.6310581190221589E-4</v>
      </c>
      <c r="W42" s="35">
        <v>8.8767455804845432E-4</v>
      </c>
      <c r="X42" s="35">
        <v>9.637715078376505E-4</v>
      </c>
      <c r="Y42" s="35">
        <v>1.0429567983894624E-3</v>
      </c>
      <c r="Z42" s="35">
        <v>9.9509642569200335E-4</v>
      </c>
      <c r="AA42" s="35">
        <v>1.0038635086465891E-3</v>
      </c>
      <c r="AB42" s="35">
        <v>1.1362637301531265E-3</v>
      </c>
      <c r="AC42" s="35">
        <v>1.2288917786099811E-3</v>
      </c>
      <c r="AD42" s="35">
        <v>1.3862756912876256E-3</v>
      </c>
      <c r="AE42" s="35">
        <v>1.5164615649951938E-3</v>
      </c>
      <c r="AF42" s="35">
        <v>1.5633997103170212E-3</v>
      </c>
      <c r="AG42" s="35">
        <v>1.6274409950033761E-3</v>
      </c>
      <c r="AH42" s="35">
        <v>1.6492776496691939E-3</v>
      </c>
      <c r="AI42" s="35">
        <v>1.7045684775264323E-3</v>
      </c>
      <c r="AJ42" s="35">
        <v>1.6119077363102876E-3</v>
      </c>
      <c r="AK42" s="35">
        <v>2.8841350258449472E-3</v>
      </c>
      <c r="AL42" s="43">
        <v>1.834120191264637E-3</v>
      </c>
      <c r="AM42" s="43">
        <v>1.7983727571101605E-3</v>
      </c>
      <c r="AN42" s="43">
        <v>1.7744214263903007E-3</v>
      </c>
      <c r="AO42" s="43">
        <v>1.7686358173209379E-3</v>
      </c>
      <c r="AP42" s="43">
        <v>1.765361150858122E-3</v>
      </c>
      <c r="AQ42" s="43">
        <v>1.7660894716108003E-3</v>
      </c>
      <c r="AR42" s="43">
        <v>1.7358625735607966E-3</v>
      </c>
      <c r="AS42" s="43">
        <v>1.7132855790995616E-3</v>
      </c>
      <c r="AT42" s="43">
        <v>1.6881265490187171E-3</v>
      </c>
      <c r="AU42" s="43">
        <v>1.6657647340206885E-3</v>
      </c>
      <c r="AV42" s="43">
        <v>1.765879969295792E-3</v>
      </c>
      <c r="AW42" s="43">
        <v>1.7452562086619748E-3</v>
      </c>
      <c r="AX42" s="43">
        <v>1.7285121864469987E-3</v>
      </c>
      <c r="AY42" s="43">
        <v>1.7120087112733921E-3</v>
      </c>
      <c r="AZ42" s="43">
        <v>1.6962348943864356E-3</v>
      </c>
      <c r="BA42" s="43">
        <v>1.682008899151325E-3</v>
      </c>
      <c r="BB42" s="43">
        <v>1.6693467545322851E-3</v>
      </c>
      <c r="BC42" s="43">
        <v>1.6568400560206436E-3</v>
      </c>
      <c r="BD42" s="43">
        <v>1.645686716731837E-3</v>
      </c>
      <c r="BE42" s="43">
        <v>1.6346568835608481E-3</v>
      </c>
      <c r="BF42" s="43">
        <v>1.6237167643417957E-3</v>
      </c>
      <c r="BG42" s="43">
        <v>1.6128771772853155E-3</v>
      </c>
      <c r="BH42" s="43">
        <v>1.602291539414205E-3</v>
      </c>
      <c r="BI42" s="43">
        <v>1.5925132520585126E-3</v>
      </c>
      <c r="BJ42" s="43">
        <v>1.5830288522773093E-3</v>
      </c>
      <c r="BK42" s="43">
        <v>1.5737778106274338E-3</v>
      </c>
    </row>
    <row r="43" spans="1:63" x14ac:dyDescent="0.25">
      <c r="A43" s="25" t="s">
        <v>9</v>
      </c>
      <c r="B43" s="25" t="s">
        <v>38</v>
      </c>
      <c r="C43" s="36">
        <v>0.71388727389873152</v>
      </c>
      <c r="D43" s="36">
        <v>0.67265606063060635</v>
      </c>
      <c r="E43" s="36">
        <v>0.72761552997708001</v>
      </c>
      <c r="F43" s="36">
        <v>0.49532902181673266</v>
      </c>
      <c r="G43" s="36">
        <v>0.59530122770813076</v>
      </c>
      <c r="H43" s="36">
        <v>0.60907201564304991</v>
      </c>
      <c r="I43" s="36">
        <v>0.63660470155339888</v>
      </c>
      <c r="J43" s="36">
        <v>0.7401862493128577</v>
      </c>
      <c r="K43" s="36">
        <v>0.79049629282225542</v>
      </c>
      <c r="L43" s="36">
        <v>0.70980065885345989</v>
      </c>
      <c r="M43" s="36">
        <v>0.72954939284367537</v>
      </c>
      <c r="N43" s="36">
        <v>0.80028835868199588</v>
      </c>
      <c r="O43" s="36">
        <v>0.74398685860582281</v>
      </c>
      <c r="P43" s="36">
        <v>0.78012262496922324</v>
      </c>
      <c r="Q43" s="36">
        <v>0.85607132110480888</v>
      </c>
      <c r="R43" s="36">
        <v>1.0058054949021757</v>
      </c>
      <c r="S43" s="36">
        <v>1.1454616827358348</v>
      </c>
      <c r="T43" s="36">
        <v>1.2819782563379516</v>
      </c>
      <c r="U43" s="36">
        <v>1.3054705619728029</v>
      </c>
      <c r="V43" s="36">
        <v>1.3462356957835473</v>
      </c>
      <c r="W43" s="36">
        <v>1.3712664949113109</v>
      </c>
      <c r="X43" s="36">
        <v>1.4630431270062125</v>
      </c>
      <c r="Y43" s="36">
        <v>1.5647950289232944</v>
      </c>
      <c r="Z43" s="36">
        <v>1.4162122788539413</v>
      </c>
      <c r="AA43" s="36">
        <v>1.5054273682777093</v>
      </c>
      <c r="AB43" s="36">
        <v>1.5376890079471461</v>
      </c>
      <c r="AC43" s="36">
        <v>1.4044060102123033</v>
      </c>
      <c r="AD43" s="36">
        <v>1.4769828623616852</v>
      </c>
      <c r="AE43" s="36">
        <v>1.3150925293835711</v>
      </c>
      <c r="AF43" s="36">
        <v>1.0607685367256725</v>
      </c>
      <c r="AG43" s="36">
        <v>0.95492764221712456</v>
      </c>
      <c r="AH43" s="36">
        <v>0</v>
      </c>
      <c r="AI43" s="36">
        <v>0</v>
      </c>
      <c r="AJ43" s="35">
        <v>4.4531130208410024E-3</v>
      </c>
      <c r="AK43" s="36">
        <v>7.2143563115085541E-3</v>
      </c>
      <c r="AL43" s="43">
        <v>6.9441337246567529E-3</v>
      </c>
      <c r="AM43" s="43">
        <v>6.6739114399500792E-3</v>
      </c>
      <c r="AN43" s="43">
        <v>6.4036888530982772E-3</v>
      </c>
      <c r="AO43" s="43">
        <v>6.1334662662464777E-3</v>
      </c>
      <c r="AP43" s="43">
        <v>5.8632439815398023E-3</v>
      </c>
      <c r="AQ43" s="43">
        <v>5.5930213946880011E-3</v>
      </c>
      <c r="AR43" s="43">
        <v>5.5930213946880011E-3</v>
      </c>
      <c r="AS43" s="43">
        <v>5.5930213946880011E-3</v>
      </c>
      <c r="AT43" s="43">
        <v>5.5930213946880011E-3</v>
      </c>
      <c r="AU43" s="43">
        <v>5.5930213946880011E-3</v>
      </c>
      <c r="AV43" s="43">
        <v>5.5930213946880011E-3</v>
      </c>
      <c r="AW43" s="43">
        <v>5.5930213946880011E-3</v>
      </c>
      <c r="AX43" s="43">
        <v>5.5930213946880011E-3</v>
      </c>
      <c r="AY43" s="43">
        <v>5.5930213946880011E-3</v>
      </c>
      <c r="AZ43" s="43">
        <v>5.5930213946880011E-3</v>
      </c>
      <c r="BA43" s="43">
        <v>5.5930213946880011E-3</v>
      </c>
      <c r="BB43" s="43">
        <v>5.5930213946880011E-3</v>
      </c>
      <c r="BC43" s="43">
        <v>5.5930213946880011E-3</v>
      </c>
      <c r="BD43" s="43">
        <v>5.5930213946880011E-3</v>
      </c>
      <c r="BE43" s="43">
        <v>5.5930213946880011E-3</v>
      </c>
      <c r="BF43" s="43">
        <v>5.5930213946880011E-3</v>
      </c>
      <c r="BG43" s="43">
        <v>5.5930213946880011E-3</v>
      </c>
      <c r="BH43" s="43">
        <v>5.5930213946880011E-3</v>
      </c>
      <c r="BI43" s="43">
        <v>5.5930213946880011E-3</v>
      </c>
      <c r="BJ43" s="43">
        <v>5.5930213946880011E-3</v>
      </c>
      <c r="BK43" s="43">
        <v>5.5930213946880011E-3</v>
      </c>
    </row>
    <row r="44" spans="1:63" x14ac:dyDescent="0.25">
      <c r="A44" s="25"/>
      <c r="B44" s="25" t="s">
        <v>130</v>
      </c>
      <c r="C44" s="36">
        <v>0.13126549538527005</v>
      </c>
      <c r="D44" s="36">
        <v>0.11924739926345175</v>
      </c>
      <c r="E44" s="36">
        <v>0.12916399758650002</v>
      </c>
      <c r="F44" s="36">
        <v>8.502663485066482E-2</v>
      </c>
      <c r="G44" s="36">
        <v>9.9053296373908709E-2</v>
      </c>
      <c r="H44" s="36">
        <v>9.8066517461626715E-2</v>
      </c>
      <c r="I44" s="36">
        <v>0.10017887559473077</v>
      </c>
      <c r="J44" s="36">
        <v>0.11343992739142122</v>
      </c>
      <c r="K44" s="36">
        <v>0.11813174097480862</v>
      </c>
      <c r="L44" s="36">
        <v>0.10309379779147844</v>
      </c>
      <c r="M44" s="36">
        <v>9.003770997831391E-2</v>
      </c>
      <c r="N44" s="36">
        <v>8.1295442792549744E-2</v>
      </c>
      <c r="O44" s="36">
        <v>7.6849712066697481E-2</v>
      </c>
      <c r="P44" s="36">
        <v>6.6578292031457334E-2</v>
      </c>
      <c r="Q44" s="36">
        <v>6.0937003643662786E-2</v>
      </c>
      <c r="R44" s="36">
        <v>4.7425048783277711E-2</v>
      </c>
      <c r="S44" s="36">
        <v>3.4022397359716551E-2</v>
      </c>
      <c r="T44" s="36">
        <v>1.8711705492867069E-2</v>
      </c>
      <c r="U44" s="36">
        <v>1.1413689173040583E-2</v>
      </c>
      <c r="V44" s="36">
        <v>5.4044079664062501E-3</v>
      </c>
      <c r="W44" s="36">
        <v>0</v>
      </c>
      <c r="X44" s="36">
        <v>0</v>
      </c>
      <c r="Y44" s="36">
        <v>0</v>
      </c>
      <c r="Z44" s="36">
        <v>0.15884280069622431</v>
      </c>
      <c r="AA44" s="36">
        <v>0.16738143444461315</v>
      </c>
      <c r="AB44" s="36">
        <v>0.17216695822227143</v>
      </c>
      <c r="AC44" s="36">
        <v>0.16567620110080239</v>
      </c>
      <c r="AD44" s="36">
        <v>0.1739387544842875</v>
      </c>
      <c r="AE44" s="36">
        <v>0.17158217338364451</v>
      </c>
      <c r="AF44" s="36">
        <v>0.12643356860516172</v>
      </c>
      <c r="AG44" s="36">
        <v>0.11342838050418382</v>
      </c>
      <c r="AH44" s="36">
        <v>0</v>
      </c>
      <c r="AI44" s="36">
        <v>0</v>
      </c>
      <c r="AJ44" s="44">
        <v>1.0306130230378126E-4</v>
      </c>
      <c r="AK44" s="36">
        <v>4.028485681068751E-4</v>
      </c>
      <c r="AL44" s="92">
        <v>4.4931363459462296E-4</v>
      </c>
      <c r="AM44" s="92">
        <v>4.9577864912818946E-4</v>
      </c>
      <c r="AN44" s="92">
        <v>5.4224371561593758E-4</v>
      </c>
      <c r="AO44" s="92">
        <v>5.8870878210368549E-4</v>
      </c>
      <c r="AP44" s="92">
        <v>6.3517379663725188E-4</v>
      </c>
      <c r="AQ44" s="92">
        <v>6.81638863125E-4</v>
      </c>
      <c r="AR44" s="92">
        <v>6.81638863125E-4</v>
      </c>
      <c r="AS44" s="92">
        <v>6.81638863125E-4</v>
      </c>
      <c r="AT44" s="92">
        <v>6.81638863125E-4</v>
      </c>
      <c r="AU44" s="92">
        <v>6.81638863125E-4</v>
      </c>
      <c r="AV44" s="92">
        <v>6.81638863125E-4</v>
      </c>
      <c r="AW44" s="92">
        <v>6.81638863125E-4</v>
      </c>
      <c r="AX44" s="92">
        <v>6.81638863125E-4</v>
      </c>
      <c r="AY44" s="92">
        <v>6.81638863125E-4</v>
      </c>
      <c r="AZ44" s="92">
        <v>6.81638863125E-4</v>
      </c>
      <c r="BA44" s="92">
        <v>6.81638863125E-4</v>
      </c>
      <c r="BB44" s="92">
        <v>6.81638863125E-4</v>
      </c>
      <c r="BC44" s="92">
        <v>6.81638863125E-4</v>
      </c>
      <c r="BD44" s="92">
        <v>6.81638863125E-4</v>
      </c>
      <c r="BE44" s="92">
        <v>6.81638863125E-4</v>
      </c>
      <c r="BF44" s="92">
        <v>6.81638863125E-4</v>
      </c>
      <c r="BG44" s="92">
        <v>6.81638863125E-4</v>
      </c>
      <c r="BH44" s="92">
        <v>6.81638863125E-4</v>
      </c>
      <c r="BI44" s="92">
        <v>6.81638863125E-4</v>
      </c>
      <c r="BJ44" s="92">
        <v>6.81638863125E-4</v>
      </c>
      <c r="BK44" s="92">
        <v>6.81638863125E-4</v>
      </c>
    </row>
    <row r="45" spans="1:63" x14ac:dyDescent="0.25">
      <c r="A45" s="25" t="s">
        <v>113</v>
      </c>
      <c r="B45" s="25" t="s">
        <v>295</v>
      </c>
      <c r="C45" s="35">
        <v>1.6159156480000001E-3</v>
      </c>
      <c r="D45" s="35">
        <v>1.6159156480000001E-3</v>
      </c>
      <c r="E45" s="35">
        <v>1.6159156480000001E-3</v>
      </c>
      <c r="F45" s="35">
        <v>1.6159156480000001E-3</v>
      </c>
      <c r="G45" s="35">
        <v>1.6159156480000001E-3</v>
      </c>
      <c r="H45" s="35">
        <v>1.6159156480000001E-3</v>
      </c>
      <c r="I45" s="35">
        <v>1.6159156480000001E-3</v>
      </c>
      <c r="J45" s="35">
        <v>1.6159156480000001E-3</v>
      </c>
      <c r="K45" s="35">
        <v>1.6159156480000001E-3</v>
      </c>
      <c r="L45" s="35">
        <v>1.6159156480000001E-3</v>
      </c>
      <c r="M45" s="35">
        <v>1.6159156480000001E-3</v>
      </c>
      <c r="N45" s="35">
        <v>1.7203037988608001E-3</v>
      </c>
      <c r="O45" s="35">
        <v>1.5989485336960001E-3</v>
      </c>
      <c r="P45" s="35">
        <v>1.5643679388288002E-3</v>
      </c>
      <c r="Q45" s="35">
        <v>1.564206347264E-3</v>
      </c>
      <c r="R45" s="35">
        <v>1.5525717545983998E-3</v>
      </c>
      <c r="S45" s="35">
        <v>1.5525717545983998E-3</v>
      </c>
      <c r="T45" s="35">
        <v>1.5695388689024E-3</v>
      </c>
      <c r="U45" s="35">
        <v>1.5457849088768001E-3</v>
      </c>
      <c r="V45" s="35">
        <v>1.5347966824704E-3</v>
      </c>
      <c r="W45" s="35">
        <v>1.5367357812480001E-3</v>
      </c>
      <c r="X45" s="35">
        <v>1.3051750688896E-3</v>
      </c>
      <c r="Y45" s="35">
        <v>1.1715388447999999E-3</v>
      </c>
      <c r="Z45" s="35">
        <v>1.243447091136E-3</v>
      </c>
      <c r="AA45" s="35">
        <v>1.2169460745088002E-3</v>
      </c>
      <c r="AB45" s="35">
        <v>1.2219554130176E-3</v>
      </c>
      <c r="AC45" s="35">
        <v>1.1775177326976002E-3</v>
      </c>
      <c r="AD45" s="35">
        <v>1.1203143187584E-3</v>
      </c>
      <c r="AE45" s="35">
        <v>1.2447398236544E-3</v>
      </c>
      <c r="AF45" s="35">
        <v>1.1482696594688E-3</v>
      </c>
      <c r="AG45" s="35">
        <v>1.1009233309824001E-3</v>
      </c>
      <c r="AH45" s="35">
        <v>1.1051247116672001E-3</v>
      </c>
      <c r="AI45" s="35">
        <v>1.0687666095872E-3</v>
      </c>
      <c r="AJ45" s="35">
        <v>8.9505567742720002E-4</v>
      </c>
      <c r="AK45" s="35">
        <v>9.5128954197759997E-4</v>
      </c>
      <c r="AL45" s="43">
        <v>9.5128954197759997E-4</v>
      </c>
      <c r="AM45" s="43">
        <v>9.5128954197759997E-4</v>
      </c>
      <c r="AN45" s="43">
        <v>9.5128954197759997E-4</v>
      </c>
      <c r="AO45" s="43">
        <v>9.5128954197759997E-4</v>
      </c>
      <c r="AP45" s="43">
        <v>9.5128954197759997E-4</v>
      </c>
      <c r="AQ45" s="43">
        <v>9.5128954197759997E-4</v>
      </c>
      <c r="AR45" s="43">
        <v>9.5128954197759997E-4</v>
      </c>
      <c r="AS45" s="43">
        <v>9.5128954197759997E-4</v>
      </c>
      <c r="AT45" s="43">
        <v>9.5128954197759997E-4</v>
      </c>
      <c r="AU45" s="43">
        <v>9.5128954197759997E-4</v>
      </c>
      <c r="AV45" s="43">
        <v>9.5128954197759997E-4</v>
      </c>
      <c r="AW45" s="43">
        <v>9.5128954197759997E-4</v>
      </c>
      <c r="AX45" s="43">
        <v>9.5128954197759997E-4</v>
      </c>
      <c r="AY45" s="43">
        <v>9.5128954197759997E-4</v>
      </c>
      <c r="AZ45" s="43">
        <v>9.5128954197759997E-4</v>
      </c>
      <c r="BA45" s="43">
        <v>9.5128954197759997E-4</v>
      </c>
      <c r="BB45" s="43">
        <v>9.5128954197759997E-4</v>
      </c>
      <c r="BC45" s="43">
        <v>9.5128954197759997E-4</v>
      </c>
      <c r="BD45" s="43">
        <v>9.5128954197759997E-4</v>
      </c>
      <c r="BE45" s="43">
        <v>9.5128954197759997E-4</v>
      </c>
      <c r="BF45" s="43">
        <v>9.5128954197759997E-4</v>
      </c>
      <c r="BG45" s="43">
        <v>9.5128954197759997E-4</v>
      </c>
      <c r="BH45" s="43">
        <v>9.5128954197759997E-4</v>
      </c>
      <c r="BI45" s="43">
        <v>9.5128954197759997E-4</v>
      </c>
      <c r="BJ45" s="43">
        <v>9.5128954197759997E-4</v>
      </c>
      <c r="BK45" s="43">
        <v>9.5128954197759997E-4</v>
      </c>
    </row>
    <row r="46" spans="1:63" x14ac:dyDescent="0.25">
      <c r="A46" s="26" t="s">
        <v>131</v>
      </c>
      <c r="B46" s="26"/>
      <c r="C46" s="102">
        <f>SUM(C7:C45)</f>
        <v>105.87027070172898</v>
      </c>
      <c r="D46" s="102">
        <f t="shared" ref="D46:AJ46" si="0">SUM(D7:D45)</f>
        <v>110.58762589951189</v>
      </c>
      <c r="E46" s="102">
        <f t="shared" si="0"/>
        <v>117.34864287104313</v>
      </c>
      <c r="F46" s="102">
        <f t="shared" si="0"/>
        <v>123.59796391753524</v>
      </c>
      <c r="G46" s="102">
        <f t="shared" si="0"/>
        <v>122.72129249075194</v>
      </c>
      <c r="H46" s="102">
        <f t="shared" si="0"/>
        <v>124.53731242136989</v>
      </c>
      <c r="I46" s="102">
        <f t="shared" si="0"/>
        <v>126.32452266890451</v>
      </c>
      <c r="J46" s="102">
        <f t="shared" si="0"/>
        <v>129.56458526380166</v>
      </c>
      <c r="K46" s="102">
        <f t="shared" si="0"/>
        <v>135.5039709628262</v>
      </c>
      <c r="L46" s="102">
        <f t="shared" si="0"/>
        <v>133.51877401898719</v>
      </c>
      <c r="M46" s="102">
        <f t="shared" si="0"/>
        <v>138.33525533411603</v>
      </c>
      <c r="N46" s="102">
        <f t="shared" si="0"/>
        <v>144.2391604741681</v>
      </c>
      <c r="O46" s="102">
        <f t="shared" si="0"/>
        <v>148.76616574243724</v>
      </c>
      <c r="P46" s="102">
        <f t="shared" si="0"/>
        <v>151.50983568356486</v>
      </c>
      <c r="Q46" s="102">
        <f t="shared" si="0"/>
        <v>154.68103520400663</v>
      </c>
      <c r="R46" s="102">
        <f t="shared" si="0"/>
        <v>149.13775473996367</v>
      </c>
      <c r="S46" s="102">
        <f t="shared" si="0"/>
        <v>142.73493161656464</v>
      </c>
      <c r="T46" s="102">
        <f t="shared" si="0"/>
        <v>142.10512726677416</v>
      </c>
      <c r="U46" s="102">
        <f t="shared" si="0"/>
        <v>138.11394749339902</v>
      </c>
      <c r="V46" s="102">
        <f t="shared" si="0"/>
        <v>137.84335951562142</v>
      </c>
      <c r="W46" s="102">
        <f t="shared" si="0"/>
        <v>141.35151150098397</v>
      </c>
      <c r="X46" s="102">
        <f t="shared" si="0"/>
        <v>141.13937979894575</v>
      </c>
      <c r="Y46" s="102">
        <f t="shared" si="0"/>
        <v>139.66456590163372</v>
      </c>
      <c r="Z46" s="102">
        <f t="shared" si="0"/>
        <v>138.4338181416816</v>
      </c>
      <c r="AA46" s="102">
        <f t="shared" si="0"/>
        <v>139.61973939927395</v>
      </c>
      <c r="AB46" s="102">
        <f t="shared" si="0"/>
        <v>138.4793017643504</v>
      </c>
      <c r="AC46" s="102">
        <f t="shared" si="0"/>
        <v>138.12508551894524</v>
      </c>
      <c r="AD46" s="102">
        <f t="shared" si="0"/>
        <v>136.44108922294956</v>
      </c>
      <c r="AE46" s="102">
        <f t="shared" si="0"/>
        <v>138.82809730494898</v>
      </c>
      <c r="AF46" s="102">
        <f t="shared" si="0"/>
        <v>132.94082463673064</v>
      </c>
      <c r="AG46" s="102">
        <f t="shared" si="0"/>
        <v>135.5039039097648</v>
      </c>
      <c r="AH46" s="102">
        <f t="shared" si="0"/>
        <v>135.07114334866606</v>
      </c>
      <c r="AI46" s="102">
        <f t="shared" si="0"/>
        <v>127.8298872222892</v>
      </c>
      <c r="AJ46" s="102">
        <f t="shared" si="0"/>
        <v>110.49635601363505</v>
      </c>
      <c r="AK46" s="102">
        <f t="shared" ref="AK46" si="1">SUM(AK7:AK45)</f>
        <v>109.68788902425665</v>
      </c>
      <c r="AL46" s="103">
        <f t="shared" ref="AL46" si="2">SUM(AL7:AL45)</f>
        <v>112.5513426677432</v>
      </c>
      <c r="AM46" s="103">
        <f t="shared" ref="AM46" si="3">SUM(AM7:AM45)</f>
        <v>108.44104108107783</v>
      </c>
      <c r="AN46" s="103">
        <f t="shared" ref="AN46" si="4">SUM(AN7:AN45)</f>
        <v>102.52884443471818</v>
      </c>
      <c r="AO46" s="103">
        <f t="shared" ref="AO46" si="5">SUM(AO7:AO45)</f>
        <v>96.49095765199192</v>
      </c>
      <c r="AP46" s="103">
        <f t="shared" ref="AP46" si="6">SUM(AP7:AP45)</f>
        <v>91.56054044611723</v>
      </c>
      <c r="AQ46" s="103">
        <f t="shared" ref="AQ46" si="7">SUM(AQ7:AQ45)</f>
        <v>86.407483993694726</v>
      </c>
      <c r="AR46" s="103">
        <f t="shared" ref="AR46" si="8">SUM(AR7:AR45)</f>
        <v>82.805967906189181</v>
      </c>
      <c r="AS46" s="103">
        <f t="shared" ref="AS46" si="9">SUM(AS7:AS45)</f>
        <v>79.851266797284779</v>
      </c>
      <c r="AT46" s="103">
        <f t="shared" ref="AT46" si="10">SUM(AT7:AT45)</f>
        <v>76.682376728871773</v>
      </c>
      <c r="AU46" s="103">
        <f t="shared" ref="AU46" si="11">SUM(AU7:AU45)</f>
        <v>74.377040820720197</v>
      </c>
      <c r="AV46" s="103">
        <f t="shared" ref="AV46" si="12">SUM(AV7:AV45)</f>
        <v>72.690423810886259</v>
      </c>
      <c r="AW46" s="103">
        <f t="shared" ref="AW46" si="13">SUM(AW7:AW45)</f>
        <v>71.002406915495797</v>
      </c>
      <c r="AX46" s="103">
        <f t="shared" ref="AX46" si="14">SUM(AX7:AX45)</f>
        <v>69.406602273838843</v>
      </c>
      <c r="AY46" s="103">
        <f t="shared" ref="AY46" si="15">SUM(AY7:AY45)</f>
        <v>67.317014390065893</v>
      </c>
      <c r="AZ46" s="103">
        <f t="shared" ref="AZ46" si="16">SUM(AZ7:AZ45)</f>
        <v>65.866176633610337</v>
      </c>
      <c r="BA46" s="103">
        <f t="shared" ref="BA46" si="17">SUM(BA7:BA45)</f>
        <v>64.015294872694</v>
      </c>
      <c r="BB46" s="103">
        <f t="shared" ref="BB46" si="18">SUM(BB7:BB45)</f>
        <v>62.759348177080142</v>
      </c>
      <c r="BC46" s="103">
        <f t="shared" ref="BC46" si="19">SUM(BC7:BC45)</f>
        <v>61.77581979086581</v>
      </c>
      <c r="BD46" s="103">
        <f t="shared" ref="BD46" si="20">SUM(BD7:BD45)</f>
        <v>60.326111968696203</v>
      </c>
      <c r="BE46" s="103">
        <f t="shared" ref="BE46" si="21">SUM(BE7:BE45)</f>
        <v>59.243002980389456</v>
      </c>
      <c r="BF46" s="103">
        <f t="shared" ref="BF46" si="22">SUM(BF7:BF45)</f>
        <v>57.950648805193268</v>
      </c>
      <c r="BG46" s="103">
        <f t="shared" ref="BG46" si="23">SUM(BG7:BG45)</f>
        <v>57.071444807621489</v>
      </c>
      <c r="BH46" s="103">
        <f t="shared" ref="BH46" si="24">SUM(BH7:BH45)</f>
        <v>55.70959004586696</v>
      </c>
      <c r="BI46" s="103">
        <f t="shared" ref="BI46" si="25">SUM(BI7:BI45)</f>
        <v>55.307023526074005</v>
      </c>
      <c r="BJ46" s="103">
        <f t="shared" ref="BJ46" si="26">SUM(BJ7:BJ45)</f>
        <v>55.045063216835736</v>
      </c>
      <c r="BK46" s="103">
        <f t="shared" ref="BK46" si="27">SUM(BK7:BK45)</f>
        <v>54.513887022792971</v>
      </c>
    </row>
    <row r="47" spans="1:63" x14ac:dyDescent="0.25">
      <c r="A47" s="27"/>
      <c r="B47" s="27"/>
    </row>
    <row r="48" spans="1:63" ht="16.5" x14ac:dyDescent="0.3">
      <c r="A48" s="12" t="s">
        <v>196</v>
      </c>
    </row>
    <row r="50" spans="1:63" x14ac:dyDescent="0.25">
      <c r="A50" s="3" t="s">
        <v>11</v>
      </c>
      <c r="B50" s="3"/>
      <c r="C50" s="13">
        <v>1990</v>
      </c>
      <c r="D50" s="13">
        <v>1991</v>
      </c>
      <c r="E50" s="13">
        <v>1992</v>
      </c>
      <c r="F50" s="13">
        <v>1993</v>
      </c>
      <c r="G50" s="13">
        <v>1994</v>
      </c>
      <c r="H50" s="13">
        <v>1995</v>
      </c>
      <c r="I50" s="13">
        <v>1996</v>
      </c>
      <c r="J50" s="13">
        <v>1997</v>
      </c>
      <c r="K50" s="13">
        <v>1998</v>
      </c>
      <c r="L50" s="13">
        <v>1999</v>
      </c>
      <c r="M50" s="13">
        <v>2000</v>
      </c>
      <c r="N50" s="13">
        <v>2001</v>
      </c>
      <c r="O50" s="13">
        <v>2002</v>
      </c>
      <c r="P50" s="13">
        <v>2003</v>
      </c>
      <c r="Q50" s="13">
        <v>2004</v>
      </c>
      <c r="R50" s="13">
        <v>2005</v>
      </c>
      <c r="S50" s="13">
        <v>2006</v>
      </c>
      <c r="T50" s="13">
        <v>2007</v>
      </c>
      <c r="U50" s="13">
        <v>2008</v>
      </c>
      <c r="V50" s="13">
        <v>2009</v>
      </c>
      <c r="W50" s="13">
        <v>2010</v>
      </c>
      <c r="X50" s="13">
        <v>2011</v>
      </c>
      <c r="Y50" s="13">
        <v>2012</v>
      </c>
      <c r="Z50" s="13">
        <v>2013</v>
      </c>
      <c r="AA50" s="13">
        <v>2014</v>
      </c>
      <c r="AB50" s="13">
        <v>2015</v>
      </c>
      <c r="AC50" s="13">
        <v>2016</v>
      </c>
      <c r="AD50" s="13">
        <v>2017</v>
      </c>
      <c r="AE50" s="13">
        <v>2018</v>
      </c>
      <c r="AF50" s="13">
        <v>2019</v>
      </c>
      <c r="AG50" s="13">
        <v>2020</v>
      </c>
      <c r="AH50" s="13">
        <v>2021</v>
      </c>
      <c r="AI50" s="13">
        <v>2022</v>
      </c>
      <c r="AJ50" s="13">
        <v>2023</v>
      </c>
      <c r="AK50" s="13">
        <v>2024</v>
      </c>
      <c r="AL50" s="3">
        <v>2025</v>
      </c>
      <c r="AM50" s="3">
        <v>2026</v>
      </c>
      <c r="AN50" s="3">
        <v>2027</v>
      </c>
      <c r="AO50" s="3">
        <v>2028</v>
      </c>
      <c r="AP50" s="3">
        <v>2029</v>
      </c>
      <c r="AQ50" s="3">
        <v>2030</v>
      </c>
      <c r="AR50" s="3">
        <v>2031</v>
      </c>
      <c r="AS50" s="3">
        <v>2032</v>
      </c>
      <c r="AT50" s="3">
        <v>2033</v>
      </c>
      <c r="AU50" s="3">
        <v>2034</v>
      </c>
      <c r="AV50" s="3">
        <v>2035</v>
      </c>
      <c r="AW50" s="3">
        <v>2036</v>
      </c>
      <c r="AX50" s="3">
        <v>2037</v>
      </c>
      <c r="AY50" s="3">
        <v>2038</v>
      </c>
      <c r="AZ50" s="3">
        <v>2039</v>
      </c>
      <c r="BA50" s="3">
        <v>2040</v>
      </c>
      <c r="BB50" s="3">
        <v>2041</v>
      </c>
      <c r="BC50" s="3">
        <v>2042</v>
      </c>
      <c r="BD50" s="3">
        <v>2043</v>
      </c>
      <c r="BE50" s="3">
        <v>2044</v>
      </c>
      <c r="BF50" s="3">
        <v>2045</v>
      </c>
      <c r="BG50" s="3">
        <v>2046</v>
      </c>
      <c r="BH50" s="3">
        <v>2047</v>
      </c>
      <c r="BI50" s="3">
        <v>2048</v>
      </c>
      <c r="BJ50" s="3">
        <v>2049</v>
      </c>
      <c r="BK50" s="3">
        <v>2050</v>
      </c>
    </row>
    <row r="51" spans="1:63" x14ac:dyDescent="0.25">
      <c r="A51" s="25" t="s">
        <v>107</v>
      </c>
      <c r="B51" s="25"/>
      <c r="C51" s="36">
        <f>SUM(C7:C10)*1000000/SUM('Tabel 1 Antal dyr'!C7:C8)</f>
        <v>38.580588538616496</v>
      </c>
      <c r="D51" s="36">
        <f>SUM(D7:D10)*1000000/SUM('Tabel 1 Antal dyr'!D7:D8)</f>
        <v>39.55543912533237</v>
      </c>
      <c r="E51" s="36">
        <f>SUM(E7:E10)*1000000/SUM('Tabel 1 Antal dyr'!E7:E8)</f>
        <v>40.528623911051639</v>
      </c>
      <c r="F51" s="36">
        <f>SUM(F7:F10)*1000000/SUM('Tabel 1 Antal dyr'!F7:F8)</f>
        <v>41.451982380076764</v>
      </c>
      <c r="G51" s="36">
        <f>SUM(G7:G10)*1000000/SUM('Tabel 1 Antal dyr'!G7:G8)</f>
        <v>42.382044813986113</v>
      </c>
      <c r="H51" s="36">
        <f>SUM(H7:H10)*1000000/SUM('Tabel 1 Antal dyr'!H7:H8)</f>
        <v>43.235254474250951</v>
      </c>
      <c r="I51" s="36">
        <f>SUM(I7:I10)*1000000/SUM('Tabel 1 Antal dyr'!I7:I8)</f>
        <v>44.143597857392471</v>
      </c>
      <c r="J51" s="36">
        <f>SUM(J7:J10)*1000000/SUM('Tabel 1 Antal dyr'!J7:J8)</f>
        <v>46.463376402657602</v>
      </c>
      <c r="K51" s="36">
        <f>SUM(K7:K10)*1000000/SUM('Tabel 1 Antal dyr'!K7:K8)</f>
        <v>48.765383813311203</v>
      </c>
      <c r="L51" s="36">
        <f>SUM(L7:L10)*1000000/SUM('Tabel 1 Antal dyr'!L7:L8)</f>
        <v>48.730807049667703</v>
      </c>
      <c r="M51" s="36">
        <f>SUM(M7:M10)*1000000/SUM('Tabel 1 Antal dyr'!M7:M8)</f>
        <v>55.74855758841047</v>
      </c>
      <c r="N51" s="36">
        <f>SUM(N7:N10)*1000000/SUM('Tabel 1 Antal dyr'!N7:N8)</f>
        <v>56.93812255070771</v>
      </c>
      <c r="O51" s="36">
        <f>SUM(O7:O10)*1000000/SUM('Tabel 1 Antal dyr'!O7:O8)</f>
        <v>60.18782818113413</v>
      </c>
      <c r="P51" s="36">
        <f>SUM(P7:P10)*1000000/SUM('Tabel 1 Antal dyr'!P7:P8)</f>
        <v>64.075840098471318</v>
      </c>
      <c r="Q51" s="36">
        <f>SUM(Q7:Q10)*1000000/SUM('Tabel 1 Antal dyr'!Q7:Q8)</f>
        <v>67.607989703970532</v>
      </c>
      <c r="R51" s="36">
        <f>SUM(R7:R10)*1000000/SUM('Tabel 1 Antal dyr'!R7:R8)</f>
        <v>69.000666358459412</v>
      </c>
      <c r="S51" s="36">
        <f>SUM(S7:S10)*1000000/SUM('Tabel 1 Antal dyr'!S7:S8)</f>
        <v>67.853573055383919</v>
      </c>
      <c r="T51" s="36">
        <f>SUM(T7:T10)*1000000/SUM('Tabel 1 Antal dyr'!T7:T8)</f>
        <v>63.734409607622787</v>
      </c>
      <c r="U51" s="36">
        <f>SUM(U7:U10)*1000000/SUM('Tabel 1 Antal dyr'!U7:U8)</f>
        <v>63.78603242028742</v>
      </c>
      <c r="V51" s="36">
        <f>SUM(V7:V10)*1000000/SUM('Tabel 1 Antal dyr'!V7:V8)</f>
        <v>65.84071477400947</v>
      </c>
      <c r="W51" s="36">
        <f>SUM(W7:W10)*1000000/SUM('Tabel 1 Antal dyr'!W7:W8)</f>
        <v>66.131928553806375</v>
      </c>
      <c r="X51" s="36">
        <f>SUM(X7:X10)*1000000/SUM('Tabel 1 Antal dyr'!X7:X8)</f>
        <v>65.102996620106282</v>
      </c>
      <c r="Y51" s="36">
        <f>SUM(Y7:Y10)*1000000/SUM('Tabel 1 Antal dyr'!Y7:Y8)</f>
        <v>67.359918768827342</v>
      </c>
      <c r="Z51" s="36">
        <f>SUM(Z7:Z10)*1000000/SUM('Tabel 1 Antal dyr'!Z7:Z8)</f>
        <v>68.6777462596162</v>
      </c>
      <c r="AA51" s="36">
        <f>SUM(AA7:AA10)*1000000/SUM('Tabel 1 Antal dyr'!AA7:AA8)</f>
        <v>70.222860308544497</v>
      </c>
      <c r="AB51" s="36">
        <f>SUM(AB7:AB10)*1000000/SUM('Tabel 1 Antal dyr'!AB7:AB8)</f>
        <v>70.332234299421529</v>
      </c>
      <c r="AC51" s="36">
        <f>SUM(AC7:AC10)*1000000/SUM('Tabel 1 Antal dyr'!AC7:AC8)</f>
        <v>69.96776252727922</v>
      </c>
      <c r="AD51" s="36">
        <f>SUM(AD7:AD10)*1000000/SUM('Tabel 1 Antal dyr'!AD7:AD8)</f>
        <v>69.940522974126367</v>
      </c>
      <c r="AE51" s="36">
        <f>SUM(AE7:AE10)*1000000/SUM('Tabel 1 Antal dyr'!AE7:AE8)</f>
        <v>69.756493077093339</v>
      </c>
      <c r="AF51" s="36">
        <f>SUM(AF7:AF10)*1000000/SUM('Tabel 1 Antal dyr'!AF7:AF8)</f>
        <v>68.457773648383736</v>
      </c>
      <c r="AG51" s="36">
        <f>SUM(AG7:AG10)*1000000/SUM('Tabel 1 Antal dyr'!AG7:AG8)</f>
        <v>67.783609473953547</v>
      </c>
      <c r="AH51" s="36">
        <f>SUM(AH7:AH10)*1000000/SUM('Tabel 1 Antal dyr'!AH7:AH8)</f>
        <v>68.431196016653857</v>
      </c>
      <c r="AI51" s="36">
        <f>SUM(AI7:AI10)*1000000/SUM('Tabel 1 Antal dyr'!AI7:AI8)</f>
        <v>67.453191324378082</v>
      </c>
      <c r="AJ51" s="36">
        <f>SUM(AJ7:AJ10)*1000000/SUM('Tabel 1 Antal dyr'!AJ7:AJ8)</f>
        <v>64.033260922420695</v>
      </c>
      <c r="AK51" s="36">
        <f>SUM(AK7:AK10)*1000000/SUM('Tabel 1 Antal dyr'!AK7:AK8)</f>
        <v>64.86499252983937</v>
      </c>
      <c r="AL51" s="37">
        <f>SUM(AL7:AL10)*1000000/SUM('Tabel 1 Antal dyr'!AL7:AL8)</f>
        <v>68.025210248960377</v>
      </c>
      <c r="AM51" s="37">
        <f>SUM(AM7:AM10)*1000000/SUM('Tabel 1 Antal dyr'!AM7:AM8)</f>
        <v>66.340096593304665</v>
      </c>
      <c r="AN51" s="37">
        <f>SUM(AN7:AN10)*1000000/SUM('Tabel 1 Antal dyr'!AN7:AN8)</f>
        <v>62.573594691610268</v>
      </c>
      <c r="AO51" s="37">
        <f>SUM(AO7:AO10)*1000000/SUM('Tabel 1 Antal dyr'!AO7:AO8)</f>
        <v>58.496857148705992</v>
      </c>
      <c r="AP51" s="37">
        <f>SUM(AP7:AP10)*1000000/SUM('Tabel 1 Antal dyr'!AP7:AP8)</f>
        <v>55.284026773814823</v>
      </c>
      <c r="AQ51" s="37">
        <f>SUM(AQ7:AQ10)*1000000/SUM('Tabel 1 Antal dyr'!AQ7:AQ8)</f>
        <v>51.739759993825331</v>
      </c>
      <c r="AR51" s="37">
        <f>SUM(AR7:AR10)*1000000/SUM('Tabel 1 Antal dyr'!AR7:AR8)</f>
        <v>50.295136245419947</v>
      </c>
      <c r="AS51" s="37">
        <f>SUM(AS7:AS10)*1000000/SUM('Tabel 1 Antal dyr'!AS7:AS8)</f>
        <v>48.893914457784014</v>
      </c>
      <c r="AT51" s="37">
        <f>SUM(AT7:AT10)*1000000/SUM('Tabel 1 Antal dyr'!AT7:AT8)</f>
        <v>47.695301156807091</v>
      </c>
      <c r="AU51" s="37">
        <f>SUM(AU7:AU10)*1000000/SUM('Tabel 1 Antal dyr'!AU7:AU8)</f>
        <v>46.606446191970612</v>
      </c>
      <c r="AV51" s="37">
        <f>SUM(AV7:AV10)*1000000/SUM('Tabel 1 Antal dyr'!AV7:AV8)</f>
        <v>46.156405101120384</v>
      </c>
      <c r="AW51" s="37">
        <f>SUM(AW7:AW10)*1000000/SUM('Tabel 1 Antal dyr'!AW7:AW8)</f>
        <v>45.656352298192246</v>
      </c>
      <c r="AX51" s="37">
        <f>SUM(AX7:AX10)*1000000/SUM('Tabel 1 Antal dyr'!AX7:AX8)</f>
        <v>45.038949072846471</v>
      </c>
      <c r="AY51" s="37">
        <f>SUM(AY7:AY10)*1000000/SUM('Tabel 1 Antal dyr'!AY7:AY8)</f>
        <v>44.317499364481087</v>
      </c>
      <c r="AZ51" s="37">
        <f>SUM(AZ7:AZ10)*1000000/SUM('Tabel 1 Antal dyr'!AZ7:AZ8)</f>
        <v>43.88916060949358</v>
      </c>
      <c r="BA51" s="37">
        <f>SUM(BA7:BA10)*1000000/SUM('Tabel 1 Antal dyr'!BA7:BA8)</f>
        <v>43.297290470291912</v>
      </c>
      <c r="BB51" s="37">
        <f>SUM(BB7:BB10)*1000000/SUM('Tabel 1 Antal dyr'!BB7:BB8)</f>
        <v>42.639468071395093</v>
      </c>
      <c r="BC51" s="37">
        <f>SUM(BC7:BC10)*1000000/SUM('Tabel 1 Antal dyr'!BC7:BC8)</f>
        <v>42.090880372371181</v>
      </c>
      <c r="BD51" s="37">
        <f>SUM(BD7:BD10)*1000000/SUM('Tabel 1 Antal dyr'!BD7:BD8)</f>
        <v>41.491837162095443</v>
      </c>
      <c r="BE51" s="37">
        <f>SUM(BE7:BE10)*1000000/SUM('Tabel 1 Antal dyr'!BE7:BE8)</f>
        <v>40.647303418027789</v>
      </c>
      <c r="BF51" s="37">
        <f>SUM(BF7:BF10)*1000000/SUM('Tabel 1 Antal dyr'!BF7:BF8)</f>
        <v>40.018041625876215</v>
      </c>
      <c r="BG51" s="37">
        <f>SUM(BG7:BG10)*1000000/SUM('Tabel 1 Antal dyr'!BG7:BG8)</f>
        <v>39.55635568217857</v>
      </c>
      <c r="BH51" s="37">
        <f>SUM(BH7:BH10)*1000000/SUM('Tabel 1 Antal dyr'!BH7:BH8)</f>
        <v>39.009375152397503</v>
      </c>
      <c r="BI51" s="37">
        <f>SUM(BI7:BI10)*1000000/SUM('Tabel 1 Antal dyr'!BI7:BI8)</f>
        <v>38.838363930457604</v>
      </c>
      <c r="BJ51" s="37">
        <f>SUM(BJ7:BJ10)*1000000/SUM('Tabel 1 Antal dyr'!BJ7:BJ8)</f>
        <v>38.663531484057152</v>
      </c>
      <c r="BK51" s="37">
        <f>SUM(BK7:BK10)*1000000/SUM('Tabel 1 Antal dyr'!BK7:BK8)</f>
        <v>38.49023974149096</v>
      </c>
    </row>
    <row r="52" spans="1:63" x14ac:dyDescent="0.25">
      <c r="A52" s="25" t="s">
        <v>248</v>
      </c>
      <c r="B52" s="25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7">
        <f>SUM(AL11:AL14)*1000000/SUM('Tabel 1 Antal dyr'!AL9:AL10)</f>
        <v>65.381940902761983</v>
      </c>
      <c r="AM52" s="37">
        <f>SUM(AM11:AM14)*1000000/SUM('Tabel 1 Antal dyr'!AM9:AM10)</f>
        <v>64.54126128195594</v>
      </c>
      <c r="AN52" s="37">
        <f>SUM(AN11:AN14)*1000000/SUM('Tabel 1 Antal dyr'!AN9:AN10)</f>
        <v>63.689795560017082</v>
      </c>
      <c r="AO52" s="37">
        <f>SUM(AO11:AO14)*1000000/SUM('Tabel 1 Antal dyr'!AO9:AO10)</f>
        <v>62.834054001817584</v>
      </c>
      <c r="AP52" s="37">
        <f>SUM(AP11:AP14)*1000000/SUM('Tabel 1 Antal dyr'!AP9:AP10)</f>
        <v>61.983686099266627</v>
      </c>
      <c r="AQ52" s="37">
        <f>SUM(AQ11:AQ14)*1000000/SUM('Tabel 1 Antal dyr'!AQ9:AQ10)</f>
        <v>61.112111397039293</v>
      </c>
      <c r="AR52" s="37">
        <f>SUM(AR11:AR14)*1000000/SUM('Tabel 1 Antal dyr'!AR9:AR10)</f>
        <v>61.314947557450481</v>
      </c>
      <c r="AS52" s="37">
        <f>SUM(AS11:AS14)*1000000/SUM('Tabel 1 Antal dyr'!AS9:AS10)</f>
        <v>61.535392123279969</v>
      </c>
      <c r="AT52" s="37">
        <f>SUM(AT11:AT14)*1000000/SUM('Tabel 1 Antal dyr'!AT9:AT10)</f>
        <v>61.739273275071362</v>
      </c>
      <c r="AU52" s="37">
        <f>SUM(AU11:AU14)*1000000/SUM('Tabel 1 Antal dyr'!AU9:AU10)</f>
        <v>61.939003379835007</v>
      </c>
      <c r="AV52" s="37">
        <f>SUM(AV11:AV14)*1000000/SUM('Tabel 1 Antal dyr'!AV9:AV10)</f>
        <v>62.140780131572399</v>
      </c>
      <c r="AW52" s="37">
        <f>SUM(AW11:AW14)*1000000/SUM('Tabel 1 Antal dyr'!AW9:AW10)</f>
        <v>62.356747200259321</v>
      </c>
      <c r="AX52" s="37">
        <f>SUM(AX11:AX14)*1000000/SUM('Tabel 1 Antal dyr'!AX9:AX10)</f>
        <v>62.553290052895072</v>
      </c>
      <c r="AY52" s="37">
        <f>SUM(AY11:AY14)*1000000/SUM('Tabel 1 Antal dyr'!AY9:AY10)</f>
        <v>62.751332347155405</v>
      </c>
      <c r="AZ52" s="37">
        <f>SUM(AZ11:AZ14)*1000000/SUM('Tabel 1 Antal dyr'!AZ9:AZ10)</f>
        <v>62.961976611411373</v>
      </c>
      <c r="BA52" s="37">
        <f>SUM(BA11:BA14)*1000000/SUM('Tabel 1 Antal dyr'!BA9:BA10)</f>
        <v>63.157873459662689</v>
      </c>
      <c r="BB52" s="37">
        <f>SUM(BB11:BB14)*1000000/SUM('Tabel 1 Antal dyr'!BB9:BB10)</f>
        <v>63.162253883628324</v>
      </c>
      <c r="BC52" s="37">
        <f>SUM(BC11:BC14)*1000000/SUM('Tabel 1 Antal dyr'!BC9:BC10)</f>
        <v>63.153284891467329</v>
      </c>
      <c r="BD52" s="37">
        <f>SUM(BD11:BD14)*1000000/SUM('Tabel 1 Antal dyr'!BD9:BD10)</f>
        <v>63.15749983451061</v>
      </c>
      <c r="BE52" s="37">
        <f>SUM(BE11:BE14)*1000000/SUM('Tabel 1 Antal dyr'!BE9:BE10)</f>
        <v>63.160306848267865</v>
      </c>
      <c r="BF52" s="37">
        <f>SUM(BF11:BF14)*1000000/SUM('Tabel 1 Antal dyr'!BF9:BF10)</f>
        <v>63.162643206812689</v>
      </c>
      <c r="BG52" s="37">
        <f>SUM(BG11:BG14)*1000000/SUM('Tabel 1 Antal dyr'!BG9:BG10)</f>
        <v>63.144710580562368</v>
      </c>
      <c r="BH52" s="37">
        <f>SUM(BH11:BH14)*1000000/SUM('Tabel 1 Antal dyr'!BH9:BH10)</f>
        <v>63.14373986740479</v>
      </c>
      <c r="BI52" s="37">
        <f>SUM(BI11:BI14)*1000000/SUM('Tabel 1 Antal dyr'!BI9:BI10)</f>
        <v>63.14092088309242</v>
      </c>
      <c r="BJ52" s="37">
        <f>SUM(BJ11:BJ14)*1000000/SUM('Tabel 1 Antal dyr'!BJ9:BJ10)</f>
        <v>63.122451021853934</v>
      </c>
      <c r="BK52" s="37">
        <f>SUM(BK11:BK14)*1000000/SUM('Tabel 1 Antal dyr'!BK9:BK10)</f>
        <v>63.116843837707904</v>
      </c>
    </row>
    <row r="53" spans="1:63" x14ac:dyDescent="0.25">
      <c r="A53" s="25" t="s">
        <v>32</v>
      </c>
      <c r="B53" s="25"/>
      <c r="C53" s="36">
        <f>SUM(C15:C18)*1000000/SUM('Tabel 1 Antal dyr'!C11:C21)</f>
        <v>8.2812897286378728</v>
      </c>
      <c r="D53" s="36">
        <f>SUM(D15:D18)*1000000/SUM('Tabel 1 Antal dyr'!D11:D21)</f>
        <v>8.6507017267215822</v>
      </c>
      <c r="E53" s="36">
        <f>SUM(E15:E18)*1000000/SUM('Tabel 1 Antal dyr'!E11:E21)</f>
        <v>9.0147197910636674</v>
      </c>
      <c r="F53" s="36">
        <f>SUM(F15:F18)*1000000/SUM('Tabel 1 Antal dyr'!F11:F21)</f>
        <v>9.412474504099972</v>
      </c>
      <c r="G53" s="36">
        <f>SUM(G15:G18)*1000000/SUM('Tabel 1 Antal dyr'!G11:G21)</f>
        <v>9.4251152965664087</v>
      </c>
      <c r="H53" s="36">
        <f>SUM(H15:H18)*1000000/SUM('Tabel 1 Antal dyr'!H11:H21)</f>
        <v>9.672532596293312</v>
      </c>
      <c r="I53" s="36">
        <f>SUM(I15:I18)*1000000/SUM('Tabel 1 Antal dyr'!I11:I21)</f>
        <v>9.8830101750175228</v>
      </c>
      <c r="J53" s="36">
        <f>SUM(J15:J18)*1000000/SUM('Tabel 1 Antal dyr'!J11:J21)</f>
        <v>10.102720180893099</v>
      </c>
      <c r="K53" s="36">
        <f>SUM(K15:K18)*1000000/SUM('Tabel 1 Antal dyr'!K11:K21)</f>
        <v>10.159968991478713</v>
      </c>
      <c r="L53" s="36">
        <f>SUM(L15:L18)*1000000/SUM('Tabel 1 Antal dyr'!L11:L21)</f>
        <v>10.439338380892622</v>
      </c>
      <c r="M53" s="36">
        <f>SUM(M15:M18)*1000000/SUM('Tabel 1 Antal dyr'!M11:M21)</f>
        <v>10.792270283963518</v>
      </c>
      <c r="N53" s="36">
        <f>SUM(N15:N18)*1000000/SUM('Tabel 1 Antal dyr'!N11:N21)</f>
        <v>11.397988870214865</v>
      </c>
      <c r="O53" s="36">
        <f>SUM(O15:O18)*1000000/SUM('Tabel 1 Antal dyr'!O11:O21)</f>
        <v>11.542156622230051</v>
      </c>
      <c r="P53" s="36">
        <f>SUM(P15:P18)*1000000/SUM('Tabel 1 Antal dyr'!P11:P21)</f>
        <v>18.370930797782336</v>
      </c>
      <c r="Q53" s="36">
        <f>SUM(Q15:Q18)*1000000/SUM('Tabel 1 Antal dyr'!Q11:Q21)</f>
        <v>18.965388517871904</v>
      </c>
      <c r="R53" s="36">
        <f>SUM(R15:R18)*1000000/SUM('Tabel 1 Antal dyr'!R11:R21)</f>
        <v>19.328549200386103</v>
      </c>
      <c r="S53" s="36">
        <f>SUM(S15:S18)*1000000/SUM('Tabel 1 Antal dyr'!S11:S21)</f>
        <v>19.782974945145419</v>
      </c>
      <c r="T53" s="36">
        <f>SUM(T15:T18)*1000000/SUM('Tabel 1 Antal dyr'!T11:T21)</f>
        <v>19.343190730760305</v>
      </c>
      <c r="U53" s="36">
        <f>SUM(U15:U18)*1000000/SUM('Tabel 1 Antal dyr'!U11:U21)</f>
        <v>19.638597001304241</v>
      </c>
      <c r="V53" s="36">
        <f>SUM(V15:V18)*1000000/SUM('Tabel 1 Antal dyr'!V11:V21)</f>
        <v>19.899429783274666</v>
      </c>
      <c r="W53" s="36">
        <f>SUM(W15:W18)*1000000/SUM('Tabel 1 Antal dyr'!W11:W21)</f>
        <v>20.219685903053662</v>
      </c>
      <c r="X53" s="36">
        <f>SUM(X15:X18)*1000000/SUM('Tabel 1 Antal dyr'!X11:X21)</f>
        <v>20.18028516208587</v>
      </c>
      <c r="Y53" s="36">
        <f>SUM(Y15:Y18)*1000000/SUM('Tabel 1 Antal dyr'!Y11:Y21)</f>
        <v>20.791109277073634</v>
      </c>
      <c r="Z53" s="36">
        <f>SUM(Z15:Z18)*1000000/SUM('Tabel 1 Antal dyr'!Z11:Z21)</f>
        <v>20.391639656258466</v>
      </c>
      <c r="AA53" s="36">
        <f>SUM(AA15:AA18)*1000000/SUM('Tabel 1 Antal dyr'!AA11:AA21)</f>
        <v>20.535782494762554</v>
      </c>
      <c r="AB53" s="36">
        <f>SUM(AB15:AB18)*1000000/SUM('Tabel 1 Antal dyr'!AB11:AB21)</f>
        <v>20.59055122831068</v>
      </c>
      <c r="AC53" s="36">
        <f>SUM(AC15:AC18)*1000000/SUM('Tabel 1 Antal dyr'!AC11:AC21)</f>
        <v>20.64239547255681</v>
      </c>
      <c r="AD53" s="36">
        <f>SUM(AD15:AD18)*1000000/SUM('Tabel 1 Antal dyr'!AD11:AD21)</f>
        <v>20.749197016823448</v>
      </c>
      <c r="AE53" s="36">
        <f>SUM(AE15:AE18)*1000000/SUM('Tabel 1 Antal dyr'!AE11:AE21)</f>
        <v>20.767176053071271</v>
      </c>
      <c r="AF53" s="36">
        <f>SUM(AF15:AF18)*1000000/SUM('Tabel 1 Antal dyr'!AF11:AF21)</f>
        <v>21.285886388320748</v>
      </c>
      <c r="AG53" s="36">
        <f>SUM(AG15:AG18)*1000000/SUM('Tabel 1 Antal dyr'!AG11:AG21)</f>
        <v>21.597305329655583</v>
      </c>
      <c r="AH53" s="36">
        <f>SUM(AH15:AH18)*1000000/SUM('Tabel 1 Antal dyr'!AH11:AH21)</f>
        <v>21.522530048208278</v>
      </c>
      <c r="AI53" s="36">
        <f>SUM(AI15:AI18)*1000000/SUM('Tabel 1 Antal dyr'!AI11:AI21)</f>
        <v>21.327876139198914</v>
      </c>
      <c r="AJ53" s="36">
        <f>SUM(AJ15:AJ18)*1000000/SUM('Tabel 1 Antal dyr'!AJ11:AJ21)</f>
        <v>21.361407886371527</v>
      </c>
      <c r="AK53" s="36">
        <f>SUM(AK15:AK18)*1000000/SUM('Tabel 1 Antal dyr'!AK11:AK21)</f>
        <v>20.99750840633979</v>
      </c>
      <c r="AL53" s="37">
        <f>SUM(AL15:AL18)*1000000/SUM('Tabel 1 Antal dyr'!AL11:AL21)</f>
        <v>20.027438073141116</v>
      </c>
      <c r="AM53" s="37">
        <f>SUM(AM15:AM18)*1000000/SUM('Tabel 1 Antal dyr'!AM11:AM21)</f>
        <v>19.395381164925578</v>
      </c>
      <c r="AN53" s="37">
        <f>SUM(AN15:AN18)*1000000/SUM('Tabel 1 Antal dyr'!AN11:AN21)</f>
        <v>18.534513210595023</v>
      </c>
      <c r="AO53" s="37">
        <f>SUM(AO15:AO18)*1000000/SUM('Tabel 1 Antal dyr'!AO11:AO21)</f>
        <v>17.654000521856197</v>
      </c>
      <c r="AP53" s="37">
        <f>SUM(AP15:AP18)*1000000/SUM('Tabel 1 Antal dyr'!AP11:AP21)</f>
        <v>16.813336732028919</v>
      </c>
      <c r="AQ53" s="37">
        <f>SUM(AQ15:AQ18)*1000000/SUM('Tabel 1 Antal dyr'!AQ11:AQ21)</f>
        <v>16.052484994961532</v>
      </c>
      <c r="AR53" s="37">
        <f>SUM(AR15:AR18)*1000000/SUM('Tabel 1 Antal dyr'!AR11:AR21)</f>
        <v>15.795371496138065</v>
      </c>
      <c r="AS53" s="37">
        <f>SUM(AS15:AS18)*1000000/SUM('Tabel 1 Antal dyr'!AS11:AS21)</f>
        <v>15.539686550027396</v>
      </c>
      <c r="AT53" s="37">
        <f>SUM(AT15:AT18)*1000000/SUM('Tabel 1 Antal dyr'!AT11:AT21)</f>
        <v>15.251164634028592</v>
      </c>
      <c r="AU53" s="37">
        <f>SUM(AU15:AU18)*1000000/SUM('Tabel 1 Antal dyr'!AU11:AU21)</f>
        <v>14.983912319845858</v>
      </c>
      <c r="AV53" s="37">
        <f>SUM(AV15:AV18)*1000000/SUM('Tabel 1 Antal dyr'!AV11:AV21)</f>
        <v>14.721047342290158</v>
      </c>
      <c r="AW53" s="37">
        <f>SUM(AW15:AW18)*1000000/SUM('Tabel 1 Antal dyr'!AW11:AW21)</f>
        <v>14.489743786497831</v>
      </c>
      <c r="AX53" s="37">
        <f>SUM(AX15:AX18)*1000000/SUM('Tabel 1 Antal dyr'!AX11:AX21)</f>
        <v>14.246042182885693</v>
      </c>
      <c r="AY53" s="37">
        <f>SUM(AY15:AY18)*1000000/SUM('Tabel 1 Antal dyr'!AY11:AY21)</f>
        <v>13.994861003837444</v>
      </c>
      <c r="AZ53" s="37">
        <f>SUM(AZ15:AZ18)*1000000/SUM('Tabel 1 Antal dyr'!AZ11:AZ21)</f>
        <v>13.767079288596834</v>
      </c>
      <c r="BA53" s="37">
        <f>SUM(BA15:BA18)*1000000/SUM('Tabel 1 Antal dyr'!BA11:BA21)</f>
        <v>13.535608233036708</v>
      </c>
      <c r="BB53" s="37">
        <f>SUM(BB15:BB18)*1000000/SUM('Tabel 1 Antal dyr'!BB11:BB21)</f>
        <v>13.311269773445675</v>
      </c>
      <c r="BC53" s="37">
        <f>SUM(BC15:BC18)*1000000/SUM('Tabel 1 Antal dyr'!BC11:BC21)</f>
        <v>13.118094330749745</v>
      </c>
      <c r="BD53" s="37">
        <f>SUM(BD15:BD18)*1000000/SUM('Tabel 1 Antal dyr'!BD11:BD21)</f>
        <v>12.898843371777643</v>
      </c>
      <c r="BE53" s="37">
        <f>SUM(BE15:BE18)*1000000/SUM('Tabel 1 Antal dyr'!BE11:BE21)</f>
        <v>12.714063997897872</v>
      </c>
      <c r="BF53" s="37">
        <f>SUM(BF15:BF18)*1000000/SUM('Tabel 1 Antal dyr'!BF11:BF21)</f>
        <v>12.507568666235233</v>
      </c>
      <c r="BG53" s="37">
        <f>SUM(BG15:BG18)*1000000/SUM('Tabel 1 Antal dyr'!BG11:BG21)</f>
        <v>12.330790251494383</v>
      </c>
      <c r="BH53" s="37">
        <f>SUM(BH15:BH18)*1000000/SUM('Tabel 1 Antal dyr'!BH11:BH21)</f>
        <v>12.129703582293313</v>
      </c>
      <c r="BI53" s="37">
        <f>SUM(BI15:BI18)*1000000/SUM('Tabel 1 Antal dyr'!BI11:BI21)</f>
        <v>11.959656694819914</v>
      </c>
      <c r="BJ53" s="37">
        <f>SUM(BJ15:BJ18)*1000000/SUM('Tabel 1 Antal dyr'!BJ11:BJ21)</f>
        <v>11.792250337058713</v>
      </c>
      <c r="BK53" s="37">
        <f>SUM(BK15:BK18)*1000000/SUM('Tabel 1 Antal dyr'!BK11:BK21)</f>
        <v>11.622465622963478</v>
      </c>
    </row>
    <row r="54" spans="1:63" x14ac:dyDescent="0.25">
      <c r="A54" s="25" t="s">
        <v>220</v>
      </c>
      <c r="B54" s="25"/>
      <c r="C54" s="36">
        <f>SUM(C19:C20)*1000000/'Tabel 1 Antal dyr'!C30</f>
        <v>0.78955615037123295</v>
      </c>
      <c r="D54" s="36">
        <f>SUM(D19:D20)*1000000/'Tabel 1 Antal dyr'!D30</f>
        <v>0.78955615037123272</v>
      </c>
      <c r="E54" s="36">
        <f>SUM(E19:E20)*1000000/'Tabel 1 Antal dyr'!E30</f>
        <v>0.78955615037123295</v>
      </c>
      <c r="F54" s="36">
        <f>SUM(F19:F20)*1000000/'Tabel 1 Antal dyr'!F30</f>
        <v>0.78955615037123283</v>
      </c>
      <c r="G54" s="36">
        <f>SUM(G19:G20)*1000000/'Tabel 1 Antal dyr'!G30</f>
        <v>0.78955615037123306</v>
      </c>
      <c r="H54" s="36">
        <f>SUM(H19:H20)*1000000/'Tabel 1 Antal dyr'!H30</f>
        <v>0.78955615037123295</v>
      </c>
      <c r="I54" s="36">
        <f>SUM(I19:I20)*1000000/'Tabel 1 Antal dyr'!I30</f>
        <v>0.78955615037123306</v>
      </c>
      <c r="J54" s="36">
        <f>SUM(J19:J20)*1000000/'Tabel 1 Antal dyr'!J30</f>
        <v>0.78955615037123295</v>
      </c>
      <c r="K54" s="36">
        <f>SUM(K19:K20)*1000000/'Tabel 1 Antal dyr'!K30</f>
        <v>0.78955615037123283</v>
      </c>
      <c r="L54" s="36">
        <f>SUM(L19:L20)*1000000/'Tabel 1 Antal dyr'!L30</f>
        <v>0.78955615037123306</v>
      </c>
      <c r="M54" s="36">
        <f>SUM(M19:M20)*1000000/'Tabel 1 Antal dyr'!M30</f>
        <v>0.78955615037123295</v>
      </c>
      <c r="N54" s="36">
        <f>SUM(N19:N20)*1000000/'Tabel 1 Antal dyr'!N30</f>
        <v>0.78955615037123295</v>
      </c>
      <c r="O54" s="36">
        <f>SUM(O19:O20)*1000000/'Tabel 1 Antal dyr'!O30</f>
        <v>0.78955615037123295</v>
      </c>
      <c r="P54" s="36">
        <f>SUM(P19:P20)*1000000/'Tabel 1 Antal dyr'!P30</f>
        <v>0.78955615037123283</v>
      </c>
      <c r="Q54" s="36">
        <f>SUM(Q19:Q20)*1000000/'Tabel 1 Antal dyr'!Q30</f>
        <v>0.78955615037123283</v>
      </c>
      <c r="R54" s="36">
        <f>SUM(R19:R20)*1000000/'Tabel 1 Antal dyr'!R30</f>
        <v>0.78955615037123295</v>
      </c>
      <c r="S54" s="36">
        <f>SUM(S19:S20)*1000000/'Tabel 1 Antal dyr'!S30</f>
        <v>0.78955615037123272</v>
      </c>
      <c r="T54" s="36">
        <f>SUM(T19:T20)*1000000/'Tabel 1 Antal dyr'!T30</f>
        <v>0.78955615037123295</v>
      </c>
      <c r="U54" s="36">
        <f>SUM(U19:U20)*1000000/'Tabel 1 Antal dyr'!U30</f>
        <v>0.78955615037123295</v>
      </c>
      <c r="V54" s="36">
        <f>SUM(V19:V20)*1000000/'Tabel 1 Antal dyr'!V30</f>
        <v>0.78955615037123283</v>
      </c>
      <c r="W54" s="36">
        <f>SUM(W19:W20)*1000000/'Tabel 1 Antal dyr'!W30</f>
        <v>0.78955615037123283</v>
      </c>
      <c r="X54" s="36">
        <f>SUM(X19:X20)*1000000/'Tabel 1 Antal dyr'!X30</f>
        <v>0.78955615037123283</v>
      </c>
      <c r="Y54" s="36">
        <f>SUM(Y19:Y20)*1000000/'Tabel 1 Antal dyr'!Y30</f>
        <v>0.76224690644860271</v>
      </c>
      <c r="Z54" s="36">
        <f>SUM(Z19:Z20)*1000000/'Tabel 1 Antal dyr'!Z30</f>
        <v>0.76224690644860293</v>
      </c>
      <c r="AA54" s="36">
        <f>SUM(AA19:AA20)*1000000/'Tabel 1 Antal dyr'!AA30</f>
        <v>0.76224690644860293</v>
      </c>
      <c r="AB54" s="36">
        <f>SUM(AB19:AB20)*1000000/'Tabel 1 Antal dyr'!AB30</f>
        <v>0.76224690644860282</v>
      </c>
      <c r="AC54" s="36">
        <f>SUM(AC19:AC20)*1000000/'Tabel 1 Antal dyr'!AC30</f>
        <v>0.76224690644860293</v>
      </c>
      <c r="AD54" s="36">
        <f>SUM(AD19:AD20)*1000000/'Tabel 1 Antal dyr'!AD30</f>
        <v>0.76224690644860293</v>
      </c>
      <c r="AE54" s="36">
        <f>SUM(AE19:AE20)*1000000/'Tabel 1 Antal dyr'!AE30</f>
        <v>0.76224690644860293</v>
      </c>
      <c r="AF54" s="36">
        <f>SUM(AF19:AF20)*1000000/'Tabel 1 Antal dyr'!AF30</f>
        <v>0.76224690644860282</v>
      </c>
      <c r="AG54" s="36">
        <f>SUM(AG19:AG20)*1000000/'Tabel 1 Antal dyr'!AG30</f>
        <v>0.76224690644860271</v>
      </c>
      <c r="AH54" s="36">
        <f>SUM(AH19:AH20)*1000000/'Tabel 1 Antal dyr'!AH30</f>
        <v>0.76224690644860271</v>
      </c>
      <c r="AI54" s="36">
        <f>SUM(AI19:AI20)*1000000/'Tabel 1 Antal dyr'!AI30</f>
        <v>0.76224690644860282</v>
      </c>
      <c r="AJ54" s="36">
        <f>SUM(AJ19:AJ20)*1000000/'Tabel 1 Antal dyr'!AJ30</f>
        <v>0.76224690644860282</v>
      </c>
      <c r="AK54" s="36">
        <f>SUM(AK19:AK20)*1000000/'Tabel 1 Antal dyr'!AK30</f>
        <v>0.76224690644860282</v>
      </c>
      <c r="AL54" s="37">
        <f>SUM(AL19:AL20)*1000000/'Tabel 1 Antal dyr'!AL30</f>
        <v>0.76224690644860282</v>
      </c>
      <c r="AM54" s="37">
        <f>SUM(AM19:AM20)*1000000/'Tabel 1 Antal dyr'!AM30</f>
        <v>0.76224690644860282</v>
      </c>
      <c r="AN54" s="37">
        <f>SUM(AN19:AN20)*1000000/'Tabel 1 Antal dyr'!AN30</f>
        <v>0.76224690644860282</v>
      </c>
      <c r="AO54" s="37">
        <f>SUM(AO19:AO20)*1000000/'Tabel 1 Antal dyr'!AO30</f>
        <v>0.76224690644860282</v>
      </c>
      <c r="AP54" s="37">
        <f>SUM(AP19:AP20)*1000000/'Tabel 1 Antal dyr'!AP30</f>
        <v>0.76224690644860282</v>
      </c>
      <c r="AQ54" s="37">
        <f>SUM(AQ19:AQ20)*1000000/'Tabel 1 Antal dyr'!AQ30</f>
        <v>0.76224690644860282</v>
      </c>
      <c r="AR54" s="37">
        <f>SUM(AR19:AR20)*1000000/'Tabel 1 Antal dyr'!AR30</f>
        <v>0.76224690644860282</v>
      </c>
      <c r="AS54" s="37">
        <f>SUM(AS19:AS20)*1000000/'Tabel 1 Antal dyr'!AS30</f>
        <v>0.76224690644860282</v>
      </c>
      <c r="AT54" s="37">
        <f>SUM(AT19:AT20)*1000000/'Tabel 1 Antal dyr'!AT30</f>
        <v>0.76224690644860282</v>
      </c>
      <c r="AU54" s="37">
        <f>SUM(AU19:AU20)*1000000/'Tabel 1 Antal dyr'!AU30</f>
        <v>0.76224690644860282</v>
      </c>
      <c r="AV54" s="37">
        <f>SUM(AV19:AV20)*1000000/'Tabel 1 Antal dyr'!AV30</f>
        <v>0.76224690644860282</v>
      </c>
      <c r="AW54" s="37">
        <f>SUM(AW19:AW20)*1000000/'Tabel 1 Antal dyr'!AW30</f>
        <v>0.76224690644860282</v>
      </c>
      <c r="AX54" s="37">
        <f>SUM(AX19:AX20)*1000000/'Tabel 1 Antal dyr'!AX30</f>
        <v>0.76224690644860282</v>
      </c>
      <c r="AY54" s="37">
        <f>SUM(AY19:AY20)*1000000/'Tabel 1 Antal dyr'!AY30</f>
        <v>0.76224690644860282</v>
      </c>
      <c r="AZ54" s="37">
        <f>SUM(AZ19:AZ20)*1000000/'Tabel 1 Antal dyr'!AZ30</f>
        <v>0.76224690644860282</v>
      </c>
      <c r="BA54" s="37">
        <f>SUM(BA19:BA20)*1000000/'Tabel 1 Antal dyr'!BA30</f>
        <v>0.76224690644860282</v>
      </c>
      <c r="BB54" s="37">
        <f>SUM(BB19:BB20)*1000000/'Tabel 1 Antal dyr'!BB30</f>
        <v>0.76224690644860282</v>
      </c>
      <c r="BC54" s="37">
        <f>SUM(BC19:BC20)*1000000/'Tabel 1 Antal dyr'!BC30</f>
        <v>0.76224690644860282</v>
      </c>
      <c r="BD54" s="37">
        <f>SUM(BD19:BD20)*1000000/'Tabel 1 Antal dyr'!BD30</f>
        <v>0.76224690644860282</v>
      </c>
      <c r="BE54" s="37">
        <f>SUM(BE19:BE20)*1000000/'Tabel 1 Antal dyr'!BE30</f>
        <v>0.76224690644860282</v>
      </c>
      <c r="BF54" s="37">
        <f>SUM(BF19:BF20)*1000000/'Tabel 1 Antal dyr'!BF30</f>
        <v>0.76224690644860282</v>
      </c>
      <c r="BG54" s="37">
        <f>SUM(BG19:BG20)*1000000/'Tabel 1 Antal dyr'!BG30</f>
        <v>0.76224690644860282</v>
      </c>
      <c r="BH54" s="37">
        <f>SUM(BH19:BH20)*1000000/'Tabel 1 Antal dyr'!BH30</f>
        <v>0.76224690644860282</v>
      </c>
      <c r="BI54" s="37">
        <f>SUM(BI19:BI20)*1000000/'Tabel 1 Antal dyr'!BI30</f>
        <v>0.76224690644860282</v>
      </c>
      <c r="BJ54" s="37">
        <f>SUM(BJ19:BJ20)*1000000/'Tabel 1 Antal dyr'!BJ30</f>
        <v>0.76224690644860282</v>
      </c>
      <c r="BK54" s="37">
        <f>SUM(BK19:BK20)*1000000/'Tabel 1 Antal dyr'!BK30</f>
        <v>0.76224690644860282</v>
      </c>
    </row>
    <row r="55" spans="1:63" x14ac:dyDescent="0.25">
      <c r="A55" s="25" t="s">
        <v>2</v>
      </c>
      <c r="B55" s="27"/>
      <c r="C55" s="36">
        <f>SUM(C21:C25)*1000000/'Tabel 1 Antal dyr'!C22</f>
        <v>20.042264483443063</v>
      </c>
      <c r="D55" s="36">
        <f>SUM(D21:D25)*1000000/'Tabel 1 Antal dyr'!D22</f>
        <v>19.793921960065106</v>
      </c>
      <c r="E55" s="36">
        <f>SUM(E21:E25)*1000000/'Tabel 1 Antal dyr'!E22</f>
        <v>19.918103711390156</v>
      </c>
      <c r="F55" s="36">
        <f>SUM(F21:F25)*1000000/'Tabel 1 Antal dyr'!F22</f>
        <v>20.085251821925748</v>
      </c>
      <c r="G55" s="36">
        <f>SUM(G21:G25)*1000000/'Tabel 1 Antal dyr'!G22</f>
        <v>20.224825885801657</v>
      </c>
      <c r="H55" s="36">
        <f>SUM(H21:H25)*1000000/'Tabel 1 Antal dyr'!H22</f>
        <v>20.63059358946861</v>
      </c>
      <c r="I55" s="36">
        <f>SUM(I21:I25)*1000000/'Tabel 1 Antal dyr'!I22</f>
        <v>21.032337796852847</v>
      </c>
      <c r="J55" s="36">
        <f>SUM(J21:J25)*1000000/'Tabel 1 Antal dyr'!J22</f>
        <v>21.430233433685878</v>
      </c>
      <c r="K55" s="36">
        <f>SUM(K21:K25)*1000000/'Tabel 1 Antal dyr'!K22</f>
        <v>21.791721025925906</v>
      </c>
      <c r="L55" s="36">
        <f>SUM(L21:L25)*1000000/'Tabel 1 Antal dyr'!L22</f>
        <v>22.197020678705009</v>
      </c>
      <c r="M55" s="36">
        <f>SUM(M21:M25)*1000000/'Tabel 1 Antal dyr'!M22</f>
        <v>22.757839426235989</v>
      </c>
      <c r="N55" s="36">
        <f>SUM(N21:N25)*1000000/'Tabel 1 Antal dyr'!N22</f>
        <v>23.196189605352544</v>
      </c>
      <c r="O55" s="36">
        <f>SUM(O21:O25)*1000000/'Tabel 1 Antal dyr'!O22</f>
        <v>24.230214640400195</v>
      </c>
      <c r="P55" s="36">
        <f>SUM(P21:P25)*1000000/'Tabel 1 Antal dyr'!P22</f>
        <v>25.287237393301726</v>
      </c>
      <c r="Q55" s="36">
        <f>SUM(Q21:Q25)*1000000/'Tabel 1 Antal dyr'!Q22</f>
        <v>25.243376373623413</v>
      </c>
      <c r="R55" s="36">
        <f>SUM(R21:R25)*1000000/'Tabel 1 Antal dyr'!R22</f>
        <v>23.262666917814865</v>
      </c>
      <c r="S55" s="36">
        <f>SUM(S21:S25)*1000000/'Tabel 1 Antal dyr'!S22</f>
        <v>21.354135148014901</v>
      </c>
      <c r="T55" s="36">
        <f>SUM(T21:T25)*1000000/'Tabel 1 Antal dyr'!T22</f>
        <v>19.548270337469372</v>
      </c>
      <c r="U55" s="36">
        <f>SUM(U21:U25)*1000000/'Tabel 1 Antal dyr'!U22</f>
        <v>19.460451785639496</v>
      </c>
      <c r="V55" s="36">
        <f>SUM(V21:V25)*1000000/'Tabel 1 Antal dyr'!V22</f>
        <v>19.466751938568223</v>
      </c>
      <c r="W55" s="36">
        <f>SUM(W21:W25)*1000000/'Tabel 1 Antal dyr'!W22</f>
        <v>19.657068017182535</v>
      </c>
      <c r="X55" s="36">
        <f>SUM(X21:X25)*1000000/'Tabel 1 Antal dyr'!X22</f>
        <v>19.724849999711342</v>
      </c>
      <c r="Y55" s="36">
        <f>SUM(Y21:Y25)*1000000/'Tabel 1 Antal dyr'!Y22</f>
        <v>19.650593947605213</v>
      </c>
      <c r="Z55" s="36">
        <f>SUM(Z21:Z25)*1000000/'Tabel 1 Antal dyr'!Z22</f>
        <v>19.613064279877882</v>
      </c>
      <c r="AA55" s="36">
        <f>SUM(AA21:AA25)*1000000/'Tabel 1 Antal dyr'!AA22</f>
        <v>19.24840577782393</v>
      </c>
      <c r="AB55" s="36">
        <f>SUM(AB21:AB25)*1000000/'Tabel 1 Antal dyr'!AB22</f>
        <v>19.095677960465029</v>
      </c>
      <c r="AC55" s="36">
        <f>SUM(AC21:AC25)*1000000/'Tabel 1 Antal dyr'!AC22</f>
        <v>18.913071623895949</v>
      </c>
      <c r="AD55" s="36">
        <f>SUM(AD21:AD25)*1000000/'Tabel 1 Antal dyr'!AD22</f>
        <v>18.658463463256354</v>
      </c>
      <c r="AE55" s="36">
        <f>SUM(AE21:AE25)*1000000/'Tabel 1 Antal dyr'!AE22</f>
        <v>18.88487272276604</v>
      </c>
      <c r="AF55" s="36">
        <f>SUM(AF21:AF25)*1000000/'Tabel 1 Antal dyr'!AF22</f>
        <v>18.711598363034938</v>
      </c>
      <c r="AG55" s="36">
        <f>SUM(AG21:AG25)*1000000/'Tabel 1 Antal dyr'!AG22</f>
        <v>18.691992654259625</v>
      </c>
      <c r="AH55" s="36">
        <f>SUM(AH21:AH25)*1000000/'Tabel 1 Antal dyr'!AH22</f>
        <v>18.828898727402759</v>
      </c>
      <c r="AI55" s="36">
        <f>SUM(AI21:AI25)*1000000/'Tabel 1 Antal dyr'!AI22</f>
        <v>18.785724130874947</v>
      </c>
      <c r="AJ55" s="36">
        <f>SUM(AJ21:AJ25)*1000000/'Tabel 1 Antal dyr'!AJ22</f>
        <v>18.677040138161662</v>
      </c>
      <c r="AK55" s="36">
        <f>SUM(AK21:AK25)*1000000/'Tabel 1 Antal dyr'!AK22</f>
        <v>18.702789753970237</v>
      </c>
      <c r="AL55" s="37">
        <f>SUM(AL21:AL25)*1000000/'Tabel 1 Antal dyr'!AL22</f>
        <v>19.295278766580651</v>
      </c>
      <c r="AM55" s="37">
        <f>SUM(AM21:AM25)*1000000/'Tabel 1 Antal dyr'!AM22</f>
        <v>19.145968157993931</v>
      </c>
      <c r="AN55" s="37">
        <f>SUM(AN21:AN25)*1000000/'Tabel 1 Antal dyr'!AN22</f>
        <v>19.027061234771971</v>
      </c>
      <c r="AO55" s="37">
        <f>SUM(AO21:AO25)*1000000/'Tabel 1 Antal dyr'!AO22</f>
        <v>18.775566566797842</v>
      </c>
      <c r="AP55" s="37">
        <f>SUM(AP21:AP25)*1000000/'Tabel 1 Antal dyr'!AP22</f>
        <v>18.711597091578454</v>
      </c>
      <c r="AQ55" s="37">
        <f>SUM(AQ21:AQ25)*1000000/'Tabel 1 Antal dyr'!AQ22</f>
        <v>18.439968432925177</v>
      </c>
      <c r="AR55" s="37">
        <f>SUM(AR21:AR25)*1000000/'Tabel 1 Antal dyr'!AR22</f>
        <v>18.274617654665111</v>
      </c>
      <c r="AS55" s="37">
        <f>SUM(AS21:AS25)*1000000/'Tabel 1 Antal dyr'!AS22</f>
        <v>18.002661056936049</v>
      </c>
      <c r="AT55" s="37">
        <f>SUM(AT21:AT25)*1000000/'Tabel 1 Antal dyr'!AT22</f>
        <v>17.800342480404172</v>
      </c>
      <c r="AU55" s="37">
        <f>SUM(AU21:AU25)*1000000/'Tabel 1 Antal dyr'!AU22</f>
        <v>17.608860690124949</v>
      </c>
      <c r="AV55" s="37">
        <f>SUM(AV21:AV25)*1000000/'Tabel 1 Antal dyr'!AV22</f>
        <v>17.466101082608759</v>
      </c>
      <c r="AW55" s="37">
        <f>SUM(AW21:AW25)*1000000/'Tabel 1 Antal dyr'!AW22</f>
        <v>17.237260212653233</v>
      </c>
      <c r="AX55" s="37">
        <f>SUM(AX21:AX25)*1000000/'Tabel 1 Antal dyr'!AX22</f>
        <v>17.105894854731879</v>
      </c>
      <c r="AY55" s="37">
        <f>SUM(AY21:AY25)*1000000/'Tabel 1 Antal dyr'!AY22</f>
        <v>16.976990935953513</v>
      </c>
      <c r="AZ55" s="37">
        <f>SUM(AZ21:AZ25)*1000000/'Tabel 1 Antal dyr'!AZ22</f>
        <v>16.7970054995127</v>
      </c>
      <c r="BA55" s="37">
        <f>SUM(BA21:BA25)*1000000/'Tabel 1 Antal dyr'!BA22</f>
        <v>16.693665307978556</v>
      </c>
      <c r="BB55" s="37">
        <f>SUM(BB21:BB25)*1000000/'Tabel 1 Antal dyr'!BB22</f>
        <v>16.583388934801921</v>
      </c>
      <c r="BC55" s="37">
        <f>SUM(BC21:BC25)*1000000/'Tabel 1 Antal dyr'!BC22</f>
        <v>16.546619766047812</v>
      </c>
      <c r="BD55" s="37">
        <f>SUM(BD21:BD25)*1000000/'Tabel 1 Antal dyr'!BD22</f>
        <v>16.500298151127005</v>
      </c>
      <c r="BE55" s="37">
        <f>SUM(BE21:BE25)*1000000/'Tabel 1 Antal dyr'!BE22</f>
        <v>16.415941431662539</v>
      </c>
      <c r="BF55" s="37">
        <f>SUM(BF21:BF25)*1000000/'Tabel 1 Antal dyr'!BF22</f>
        <v>16.386278282044763</v>
      </c>
      <c r="BG55" s="37">
        <f>SUM(BG21:BG25)*1000000/'Tabel 1 Antal dyr'!BG22</f>
        <v>16.312201800820667</v>
      </c>
      <c r="BH55" s="37">
        <f>SUM(BH21:BH25)*1000000/'Tabel 1 Antal dyr'!BH22</f>
        <v>16.266484728048813</v>
      </c>
      <c r="BI55" s="37">
        <f>SUM(BI21:BI25)*1000000/'Tabel 1 Antal dyr'!BI22</f>
        <v>16.281566541739661</v>
      </c>
      <c r="BJ55" s="37">
        <f>SUM(BJ21:BJ25)*1000000/'Tabel 1 Antal dyr'!BJ22</f>
        <v>16.294485298073646</v>
      </c>
      <c r="BK55" s="37">
        <f>SUM(BK21:BK25)*1000000/'Tabel 1 Antal dyr'!BK22</f>
        <v>16.320615375478603</v>
      </c>
    </row>
    <row r="56" spans="1:63" x14ac:dyDescent="0.25">
      <c r="A56" s="25" t="s">
        <v>3</v>
      </c>
      <c r="B56" s="27"/>
      <c r="C56" s="36">
        <f>SUM(C26:C30)*1000000/'Tabel 1 Antal dyr'!C23</f>
        <v>0.36320083736964137</v>
      </c>
      <c r="D56" s="36">
        <f>SUM(D26:D30)*1000000/'Tabel 1 Antal dyr'!D23</f>
        <v>0.37300320331308551</v>
      </c>
      <c r="E56" s="36">
        <f>SUM(E26:E30)*1000000/'Tabel 1 Antal dyr'!E23</f>
        <v>0.38315565374804245</v>
      </c>
      <c r="F56" s="36">
        <f>SUM(F26:F30)*1000000/'Tabel 1 Antal dyr'!F23</f>
        <v>0.38578162908097258</v>
      </c>
      <c r="G56" s="36">
        <f>SUM(G26:G30)*1000000/'Tabel 1 Antal dyr'!G23</f>
        <v>0.38875768890223683</v>
      </c>
      <c r="H56" s="36">
        <f>SUM(H26:H30)*1000000/'Tabel 1 Antal dyr'!H23</f>
        <v>0.39137075859210629</v>
      </c>
      <c r="I56" s="36">
        <f>SUM(I26:I30)*1000000/'Tabel 1 Antal dyr'!I23</f>
        <v>0.39406045044509452</v>
      </c>
      <c r="J56" s="36">
        <f>SUM(J26:J30)*1000000/'Tabel 1 Antal dyr'!J23</f>
        <v>0.39697279374625871</v>
      </c>
      <c r="K56" s="36">
        <f>SUM(K26:K30)*1000000/'Tabel 1 Antal dyr'!K23</f>
        <v>0.39964957995890776</v>
      </c>
      <c r="L56" s="36">
        <f>SUM(L26:L30)*1000000/'Tabel 1 Antal dyr'!L23</f>
        <v>0.40227555529612424</v>
      </c>
      <c r="M56" s="36">
        <f>SUM(M26:M30)*1000000/'Tabel 1 Antal dyr'!M23</f>
        <v>0.40125933751005505</v>
      </c>
      <c r="N56" s="36">
        <f>SUM(N26:N30)*1000000/'Tabel 1 Antal dyr'!N23</f>
        <v>0.40024311978613297</v>
      </c>
      <c r="O56" s="36">
        <f>SUM(O26:O30)*1000000/'Tabel 1 Antal dyr'!O23</f>
        <v>0.39973501089985203</v>
      </c>
      <c r="P56" s="36">
        <f>SUM(P26:P30)*1000000/'Tabel 1 Antal dyr'!P23</f>
        <v>0.39871879317628506</v>
      </c>
      <c r="Q56" s="36">
        <f>SUM(Q26:Q30)*1000000/'Tabel 1 Antal dyr'!Q23</f>
        <v>0.39770257543187248</v>
      </c>
      <c r="R56" s="36">
        <f>SUM(R26:R30)*1000000/'Tabel 1 Antal dyr'!R23</f>
        <v>0.44341952090173664</v>
      </c>
      <c r="S56" s="36">
        <f>SUM(S26:S30)*1000000/'Tabel 1 Antal dyr'!S23</f>
        <v>0.40677972203281187</v>
      </c>
      <c r="T56" s="36">
        <f>SUM(T26:T30)*1000000/'Tabel 1 Antal dyr'!T23</f>
        <v>0.4503590528381734</v>
      </c>
      <c r="U56" s="36">
        <f>SUM(U26:U30)*1000000/'Tabel 1 Antal dyr'!U23</f>
        <v>0.44986376756200952</v>
      </c>
      <c r="V56" s="36">
        <f>SUM(V26:V30)*1000000/'Tabel 1 Antal dyr'!V23</f>
        <v>0.45058316482442823</v>
      </c>
      <c r="W56" s="36">
        <f>SUM(W26:W30)*1000000/'Tabel 1 Antal dyr'!W23</f>
        <v>0.45058316481178645</v>
      </c>
      <c r="X56" s="36">
        <f>SUM(X26:X30)*1000000/'Tabel 1 Antal dyr'!X23</f>
        <v>0.45001367874626819</v>
      </c>
      <c r="Y56" s="36">
        <f>SUM(Y26:Y30)*1000000/'Tabel 1 Antal dyr'!Y23</f>
        <v>0.44934015475321359</v>
      </c>
      <c r="Z56" s="36">
        <f>SUM(Z26:Z30)*1000000/'Tabel 1 Antal dyr'!Z23</f>
        <v>0.40745078026820702</v>
      </c>
      <c r="AA56" s="36">
        <f>SUM(AA26:AA30)*1000000/'Tabel 1 Antal dyr'!AA23</f>
        <v>0.4077626040170424</v>
      </c>
      <c r="AB56" s="36">
        <f>SUM(AB26:AB30)*1000000/'Tabel 1 Antal dyr'!AB23</f>
        <v>0.40764284040256854</v>
      </c>
      <c r="AC56" s="36">
        <f>SUM(AC26:AC30)*1000000/'Tabel 1 Antal dyr'!AC23</f>
        <v>0.40692521289141881</v>
      </c>
      <c r="AD56" s="36">
        <f>SUM(AD26:AD30)*1000000/'Tabel 1 Antal dyr'!AD23</f>
        <v>0.40598207393831837</v>
      </c>
      <c r="AE56" s="36">
        <f>SUM(AE26:AE30)*1000000/'Tabel 1 Antal dyr'!AE23</f>
        <v>0.40586101663131552</v>
      </c>
      <c r="AF56" s="36">
        <f>SUM(AF26:AF30)*1000000/'Tabel 1 Antal dyr'!AF23</f>
        <v>0.40573408012460138</v>
      </c>
      <c r="AG56" s="36">
        <f>SUM(AG26:AG30)*1000000/'Tabel 1 Antal dyr'!AG23</f>
        <v>0.40390985976633803</v>
      </c>
      <c r="AH56" s="36">
        <f>SUM(AH26:AH30)*1000000/'Tabel 1 Antal dyr'!AH23</f>
        <v>0.40364372149169364</v>
      </c>
      <c r="AI56" s="36">
        <f>SUM(AI26:AI30)*1000000/'Tabel 1 Antal dyr'!AI23</f>
        <v>0.40342888376948755</v>
      </c>
      <c r="AJ56" s="36">
        <f>SUM(AJ26:AJ30)*1000000/'Tabel 1 Antal dyr'!AJ23</f>
        <v>0.40280460210784985</v>
      </c>
      <c r="AK56" s="36">
        <f>SUM(AK26:AK30)*1000000/'Tabel 1 Antal dyr'!AK23</f>
        <v>0.40201543612403046</v>
      </c>
      <c r="AL56" s="37">
        <f>SUM(AL26:AL30)*1000000/'Tabel 1 Antal dyr'!AL23</f>
        <v>0.31252426503580644</v>
      </c>
      <c r="AM56" s="37">
        <f>SUM(AM26:AM30)*1000000/'Tabel 1 Antal dyr'!AM23</f>
        <v>0.30359191271976288</v>
      </c>
      <c r="AN56" s="37">
        <f>SUM(AN26:AN30)*1000000/'Tabel 1 Antal dyr'!AN23</f>
        <v>0.26347566664698113</v>
      </c>
      <c r="AO56" s="37">
        <f>SUM(AO26:AO30)*1000000/'Tabel 1 Antal dyr'!AO23</f>
        <v>0.25387011700561424</v>
      </c>
      <c r="AP56" s="37">
        <f>SUM(AP26:AP30)*1000000/'Tabel 1 Antal dyr'!AP23</f>
        <v>0.24253294834972278</v>
      </c>
      <c r="AQ56" s="37">
        <f>SUM(AQ26:AQ30)*1000000/'Tabel 1 Antal dyr'!AQ23</f>
        <v>0.23835333695256883</v>
      </c>
      <c r="AR56" s="37">
        <f>SUM(AR26:AR30)*1000000/'Tabel 1 Antal dyr'!AR23</f>
        <v>0.23302258648740864</v>
      </c>
      <c r="AS56" s="37">
        <f>SUM(AS26:AS30)*1000000/'Tabel 1 Antal dyr'!AS23</f>
        <v>0.22945192987771137</v>
      </c>
      <c r="AT56" s="37">
        <f>SUM(AT26:AT30)*1000000/'Tabel 1 Antal dyr'!AT23</f>
        <v>0.22030503665012829</v>
      </c>
      <c r="AU56" s="37">
        <f>SUM(AU26:AU30)*1000000/'Tabel 1 Antal dyr'!AU23</f>
        <v>0.21594181657761277</v>
      </c>
      <c r="AV56" s="37">
        <f>SUM(AV26:AV30)*1000000/'Tabel 1 Antal dyr'!AV23</f>
        <v>0.21416630365012831</v>
      </c>
      <c r="AW56" s="37">
        <f>SUM(AW26:AW30)*1000000/'Tabel 1 Antal dyr'!AW23</f>
        <v>0.21296519908242834</v>
      </c>
      <c r="AX56" s="37">
        <f>SUM(AX26:AX30)*1000000/'Tabel 1 Antal dyr'!AX23</f>
        <v>0.21128863359268468</v>
      </c>
      <c r="AY56" s="37">
        <f>SUM(AY26:AY30)*1000000/'Tabel 1 Antal dyr'!AY23</f>
        <v>0.20495036288398502</v>
      </c>
      <c r="AZ56" s="37">
        <f>SUM(AZ26:AZ30)*1000000/'Tabel 1 Antal dyr'!AZ23</f>
        <v>0.20363546957831433</v>
      </c>
      <c r="BA56" s="37">
        <f>SUM(BA26:BA30)*1000000/'Tabel 1 Antal dyr'!BA23</f>
        <v>0.20199109633404727</v>
      </c>
      <c r="BB56" s="37">
        <f>SUM(BB26:BB30)*1000000/'Tabel 1 Antal dyr'!BB23</f>
        <v>0.20083574344130403</v>
      </c>
      <c r="BC56" s="37">
        <f>SUM(BC26:BC30)*1000000/'Tabel 1 Antal dyr'!BC23</f>
        <v>0.19952461060949911</v>
      </c>
      <c r="BD56" s="37">
        <f>SUM(BD26:BD30)*1000000/'Tabel 1 Antal dyr'!BD23</f>
        <v>0.19378106432992268</v>
      </c>
      <c r="BE56" s="37">
        <f>SUM(BE26:BE30)*1000000/'Tabel 1 Antal dyr'!BE23</f>
        <v>0.19242393656613543</v>
      </c>
      <c r="BF56" s="37">
        <f>SUM(BF26:BF30)*1000000/'Tabel 1 Antal dyr'!BF23</f>
        <v>0.19103802639251002</v>
      </c>
      <c r="BG56" s="37">
        <f>SUM(BG26:BG30)*1000000/'Tabel 1 Antal dyr'!BG23</f>
        <v>0.1901740519593117</v>
      </c>
      <c r="BH56" s="37">
        <f>SUM(BH26:BH30)*1000000/'Tabel 1 Antal dyr'!BH23</f>
        <v>0.18886080739712843</v>
      </c>
      <c r="BI56" s="37">
        <f>SUM(BI26:BI30)*1000000/'Tabel 1 Antal dyr'!BI23</f>
        <v>0.18358643994024143</v>
      </c>
      <c r="BJ56" s="37">
        <f>SUM(BJ26:BJ30)*1000000/'Tabel 1 Antal dyr'!BJ23</f>
        <v>0.18354515933323401</v>
      </c>
      <c r="BK56" s="37">
        <f>SUM(BK26:BK30)*1000000/'Tabel 1 Antal dyr'!BK23</f>
        <v>0.18350083758682378</v>
      </c>
    </row>
    <row r="57" spans="1:63" x14ac:dyDescent="0.25">
      <c r="A57" s="25" t="s">
        <v>4</v>
      </c>
      <c r="C57" s="36">
        <f>SUM(C31:C35)*1000000/'Tabel 1 Antal dyr'!C24</f>
        <v>1.6407875035190784</v>
      </c>
      <c r="D57" s="36">
        <f>SUM(D31:D35)*1000000/'Tabel 1 Antal dyr'!D24</f>
        <v>1.6948514237909575</v>
      </c>
      <c r="E57" s="36">
        <f>SUM(E31:E35)*1000000/'Tabel 1 Antal dyr'!E24</f>
        <v>1.7553049203513937</v>
      </c>
      <c r="F57" s="36">
        <f>SUM(F31:F35)*1000000/'Tabel 1 Antal dyr'!F24</f>
        <v>1.7673871444121902</v>
      </c>
      <c r="G57" s="36">
        <f>SUM(G31:G35)*1000000/'Tabel 1 Antal dyr'!G24</f>
        <v>1.786449839995061</v>
      </c>
      <c r="H57" s="36">
        <f>SUM(H31:H35)*1000000/'Tabel 1 Antal dyr'!H24</f>
        <v>1.797369235940306</v>
      </c>
      <c r="I57" s="36">
        <f>SUM(I31:I35)*1000000/'Tabel 1 Antal dyr'!I24</f>
        <v>1.8126964526774347</v>
      </c>
      <c r="J57" s="36">
        <f>SUM(J31:J35)*1000000/'Tabel 1 Antal dyr'!J24</f>
        <v>1.8227595913088663</v>
      </c>
      <c r="K57" s="36">
        <f>SUM(K31:K35)*1000000/'Tabel 1 Antal dyr'!K24</f>
        <v>1.8391294210825917</v>
      </c>
      <c r="L57" s="36">
        <f>SUM(L31:L35)*1000000/'Tabel 1 Antal dyr'!L24</f>
        <v>1.8542717199866718</v>
      </c>
      <c r="M57" s="36">
        <f>SUM(M31:M35)*1000000/'Tabel 1 Antal dyr'!M24</f>
        <v>1.8580796217882121</v>
      </c>
      <c r="N57" s="36">
        <f>SUM(N31:N35)*1000000/'Tabel 1 Antal dyr'!N24</f>
        <v>1.8717055422396671</v>
      </c>
      <c r="O57" s="36">
        <f>SUM(O31:O35)*1000000/'Tabel 1 Antal dyr'!O24</f>
        <v>1.9113405371087322</v>
      </c>
      <c r="P57" s="36">
        <f>SUM(P31:P35)*1000000/'Tabel 1 Antal dyr'!P24</f>
        <v>1.9032448979291825</v>
      </c>
      <c r="Q57" s="36">
        <f>SUM(Q31:Q35)*1000000/'Tabel 1 Antal dyr'!Q24</f>
        <v>1.9256249095752529</v>
      </c>
      <c r="R57" s="36">
        <f>SUM(R31:R35)*1000000/'Tabel 1 Antal dyr'!R24</f>
        <v>1.8722055233808093</v>
      </c>
      <c r="S57" s="36">
        <f>SUM(S31:S35)*1000000/'Tabel 1 Antal dyr'!S24</f>
        <v>1.8734786635440497</v>
      </c>
      <c r="T57" s="36">
        <f>SUM(T31:T35)*1000000/'Tabel 1 Antal dyr'!T24</f>
        <v>1.9246308524144216</v>
      </c>
      <c r="U57" s="36">
        <f>SUM(U31:U35)*1000000/'Tabel 1 Antal dyr'!U24</f>
        <v>1.8709017270853532</v>
      </c>
      <c r="V57" s="36">
        <f>SUM(V31:V35)*1000000/'Tabel 1 Antal dyr'!V24</f>
        <v>1.9016572328639756</v>
      </c>
      <c r="W57" s="36">
        <f>SUM(W31:W35)*1000000/'Tabel 1 Antal dyr'!W24</f>
        <v>1.9034609610162085</v>
      </c>
      <c r="X57" s="36">
        <f>SUM(X31:X35)*1000000/'Tabel 1 Antal dyr'!X24</f>
        <v>1.9137645680656892</v>
      </c>
      <c r="Y57" s="36">
        <f>SUM(Y31:Y35)*1000000/'Tabel 1 Antal dyr'!Y24</f>
        <v>1.9052215367407104</v>
      </c>
      <c r="Z57" s="36">
        <f>SUM(Z31:Z35)*1000000/'Tabel 1 Antal dyr'!Z24</f>
        <v>1.9422577002104704</v>
      </c>
      <c r="AA57" s="36">
        <f>SUM(AA31:AA35)*1000000/'Tabel 1 Antal dyr'!AA24</f>
        <v>2.0075617043154868</v>
      </c>
      <c r="AB57" s="36">
        <f>SUM(AB31:AB35)*1000000/'Tabel 1 Antal dyr'!AB24</f>
        <v>1.9554632016075899</v>
      </c>
      <c r="AC57" s="36">
        <f>SUM(AC31:AC35)*1000000/'Tabel 1 Antal dyr'!AC24</f>
        <v>1.9703772760721441</v>
      </c>
      <c r="AD57" s="36">
        <f>SUM(AD31:AD35)*1000000/'Tabel 1 Antal dyr'!AD24</f>
        <v>2.003788282205309</v>
      </c>
      <c r="AE57" s="36">
        <f>SUM(AE31:AE35)*1000000/'Tabel 1 Antal dyr'!AE24</f>
        <v>1.9954036105828674</v>
      </c>
      <c r="AF57" s="36">
        <f>SUM(AF31:AF35)*1000000/'Tabel 1 Antal dyr'!AF24</f>
        <v>1.9572407764156294</v>
      </c>
      <c r="AG57" s="36">
        <f>SUM(AG31:AG35)*1000000/'Tabel 1 Antal dyr'!AG24</f>
        <v>1.954973504735005</v>
      </c>
      <c r="AH57" s="36">
        <f>SUM(AH31:AH35)*1000000/'Tabel 1 Antal dyr'!AH24</f>
        <v>1.8650216726976883</v>
      </c>
      <c r="AI57" s="36">
        <f>SUM(AI31:AI35)*1000000/'Tabel 1 Antal dyr'!AI24</f>
        <v>1.8023423171660005</v>
      </c>
      <c r="AJ57" s="36">
        <f>SUM(AJ31:AJ35)*1000000/'Tabel 1 Antal dyr'!AJ24</f>
        <v>1.4550056409480023</v>
      </c>
      <c r="AK57" s="36">
        <f>SUM(AK31:AK35)*1000000/'Tabel 1 Antal dyr'!AK24</f>
        <v>1.3649695550381271</v>
      </c>
      <c r="AL57" s="37">
        <f>SUM(AL31:AL35)*1000000/'Tabel 1 Antal dyr'!AL24</f>
        <v>1.6371149480623008</v>
      </c>
      <c r="AM57" s="37">
        <f>SUM(AM31:AM35)*1000000/'Tabel 1 Antal dyr'!AM24</f>
        <v>1.5943424192342965</v>
      </c>
      <c r="AN57" s="37">
        <f>SUM(AN31:AN35)*1000000/'Tabel 1 Antal dyr'!AN24</f>
        <v>1.5736838455010143</v>
      </c>
      <c r="AO57" s="37">
        <f>SUM(AO31:AO35)*1000000/'Tabel 1 Antal dyr'!AO24</f>
        <v>1.5096739418578966</v>
      </c>
      <c r="AP57" s="37">
        <f>SUM(AP31:AP35)*1000000/'Tabel 1 Antal dyr'!AP24</f>
        <v>1.4831152612559326</v>
      </c>
      <c r="AQ57" s="37">
        <f>SUM(AQ31:AQ35)*1000000/'Tabel 1 Antal dyr'!AQ24</f>
        <v>1.4582555902287464</v>
      </c>
      <c r="AR57" s="37">
        <f>SUM(AR31:AR35)*1000000/'Tabel 1 Antal dyr'!AR24</f>
        <v>1.4001210010113394</v>
      </c>
      <c r="AS57" s="37">
        <f>SUM(AS31:AS35)*1000000/'Tabel 1 Antal dyr'!AS24</f>
        <v>1.3704593327795558</v>
      </c>
      <c r="AT57" s="37">
        <f>SUM(AT31:AT35)*1000000/'Tabel 1 Antal dyr'!AT24</f>
        <v>1.315025508677657</v>
      </c>
      <c r="AU57" s="37">
        <f>SUM(AU31:AU35)*1000000/'Tabel 1 Antal dyr'!AU24</f>
        <v>1.283613297112598</v>
      </c>
      <c r="AV57" s="37">
        <f>SUM(AV31:AV35)*1000000/'Tabel 1 Antal dyr'!AV24</f>
        <v>1.2540390944720126</v>
      </c>
      <c r="AW57" s="37">
        <f>SUM(AW31:AW35)*1000000/'Tabel 1 Antal dyr'!AW24</f>
        <v>1.236850464512731</v>
      </c>
      <c r="AX57" s="37">
        <f>SUM(AX31:AX35)*1000000/'Tabel 1 Antal dyr'!AX24</f>
        <v>1.2197880671255132</v>
      </c>
      <c r="AY57" s="37">
        <f>SUM(AY31:AY35)*1000000/'Tabel 1 Antal dyr'!AY24</f>
        <v>1.1767365637084661</v>
      </c>
      <c r="AZ57" s="37">
        <f>SUM(AZ31:AZ35)*1000000/'Tabel 1 Antal dyr'!AZ24</f>
        <v>1.1605831443232733</v>
      </c>
      <c r="BA57" s="37">
        <f>SUM(BA31:BA35)*1000000/'Tabel 1 Antal dyr'!BA24</f>
        <v>1.1192812612745362</v>
      </c>
      <c r="BB57" s="37">
        <f>SUM(BB31:BB35)*1000000/'Tabel 1 Antal dyr'!BB24</f>
        <v>1.1122245683769709</v>
      </c>
      <c r="BC57" s="37">
        <f>SUM(BC31:BC35)*1000000/'Tabel 1 Antal dyr'!BC24</f>
        <v>1.1057033540107091</v>
      </c>
      <c r="BD57" s="37">
        <f>SUM(BD31:BD35)*1000000/'Tabel 1 Antal dyr'!BD24</f>
        <v>1.0766521178011315</v>
      </c>
      <c r="BE57" s="37">
        <f>SUM(BE31:BE35)*1000000/'Tabel 1 Antal dyr'!BE24</f>
        <v>1.0714823273479523</v>
      </c>
      <c r="BF57" s="37">
        <f>SUM(BF31:BF35)*1000000/'Tabel 1 Antal dyr'!BF24</f>
        <v>1.0420417564252631</v>
      </c>
      <c r="BG57" s="37">
        <f>SUM(BG31:BG35)*1000000/'Tabel 1 Antal dyr'!BG24</f>
        <v>1.036750113716373</v>
      </c>
      <c r="BH57" s="37">
        <f>SUM(BH31:BH35)*1000000/'Tabel 1 Antal dyr'!BH24</f>
        <v>1.0086761406973126</v>
      </c>
      <c r="BI57" s="37">
        <f>SUM(BI31:BI35)*1000000/'Tabel 1 Antal dyr'!BI24</f>
        <v>1.0056483659109692</v>
      </c>
      <c r="BJ57" s="37">
        <f>SUM(BJ31:BJ35)*1000000/'Tabel 1 Antal dyr'!BJ24</f>
        <v>1.002652731889967</v>
      </c>
      <c r="BK57" s="37">
        <f>SUM(BK31:BK35)*1000000/'Tabel 1 Antal dyr'!BK24</f>
        <v>0.97656828635731485</v>
      </c>
    </row>
    <row r="58" spans="1:63" x14ac:dyDescent="0.25">
      <c r="A58" s="25" t="s">
        <v>111</v>
      </c>
      <c r="B58" s="25"/>
      <c r="C58" s="36">
        <f>SUM(C36:C37)*1000000/'Tabel 1 Antal dyr'!C32</f>
        <v>0.73926832327260283</v>
      </c>
      <c r="D58" s="36">
        <f>SUM(D36:D37)*1000000/'Tabel 1 Antal dyr'!D32</f>
        <v>0.73926832327260272</v>
      </c>
      <c r="E58" s="36">
        <f>SUM(E36:E37)*1000000/'Tabel 1 Antal dyr'!E32</f>
        <v>0.73926832327260272</v>
      </c>
      <c r="F58" s="36">
        <f>SUM(F36:F37)*1000000/'Tabel 1 Antal dyr'!F32</f>
        <v>0.73926832327260261</v>
      </c>
      <c r="G58" s="36">
        <f>SUM(G36:G37)*1000000/'Tabel 1 Antal dyr'!G32</f>
        <v>0.73926832327260283</v>
      </c>
      <c r="H58" s="36">
        <f>SUM(H36:H37)*1000000/'Tabel 1 Antal dyr'!H32</f>
        <v>0.73926832327260261</v>
      </c>
      <c r="I58" s="36">
        <f>SUM(I36:I37)*1000000/'Tabel 1 Antal dyr'!I32</f>
        <v>0.73926832327260272</v>
      </c>
      <c r="J58" s="36">
        <f>SUM(J36:J37)*1000000/'Tabel 1 Antal dyr'!J32</f>
        <v>0.73926832327260272</v>
      </c>
      <c r="K58" s="36">
        <f>SUM(K36:K37)*1000000/'Tabel 1 Antal dyr'!K32</f>
        <v>0.73926832327260272</v>
      </c>
      <c r="L58" s="36">
        <f>SUM(L36:L37)*1000000/'Tabel 1 Antal dyr'!L32</f>
        <v>0.73926832327260283</v>
      </c>
      <c r="M58" s="36">
        <f>SUM(M36:M37)*1000000/'Tabel 1 Antal dyr'!M32</f>
        <v>0.73926832327260283</v>
      </c>
      <c r="N58" s="36">
        <f>SUM(N36:N37)*1000000/'Tabel 1 Antal dyr'!N32</f>
        <v>0.73926832327260261</v>
      </c>
      <c r="O58" s="36">
        <f>SUM(O36:O37)*1000000/'Tabel 1 Antal dyr'!O32</f>
        <v>0.73926832327260272</v>
      </c>
      <c r="P58" s="36">
        <f>SUM(P36:P37)*1000000/'Tabel 1 Antal dyr'!P32</f>
        <v>0.73926832327260272</v>
      </c>
      <c r="Q58" s="36">
        <f>SUM(Q36:Q37)*1000000/'Tabel 1 Antal dyr'!Q32</f>
        <v>0.73926832327260261</v>
      </c>
      <c r="R58" s="36">
        <f>SUM(R36:R37)*1000000/'Tabel 1 Antal dyr'!R32</f>
        <v>0.75006052278656665</v>
      </c>
      <c r="S58" s="36">
        <f>SUM(S36:S37)*1000000/'Tabel 1 Antal dyr'!S32</f>
        <v>0.75031732547028729</v>
      </c>
      <c r="T58" s="36">
        <f>SUM(T36:T37)*1000000/'Tabel 1 Antal dyr'!T32</f>
        <v>0.75057412689973257</v>
      </c>
      <c r="U58" s="36">
        <f>SUM(U36:U37)*1000000/'Tabel 1 Antal dyr'!U32</f>
        <v>0.75083092895631576</v>
      </c>
      <c r="V58" s="36">
        <f>SUM(V36:V37)*1000000/'Tabel 1 Antal dyr'!V32</f>
        <v>0.75128686518419618</v>
      </c>
      <c r="W58" s="36">
        <f>SUM(W36:W37)*1000000/'Tabel 1 Antal dyr'!W32</f>
        <v>0.75070589156147183</v>
      </c>
      <c r="X58" s="36">
        <f>SUM(X36:X37)*1000000/'Tabel 1 Antal dyr'!X32</f>
        <v>0.7501248229847074</v>
      </c>
      <c r="Y58" s="36">
        <f>SUM(Y36:Y37)*1000000/'Tabel 1 Antal dyr'!Y32</f>
        <v>0.73563137320920569</v>
      </c>
      <c r="Z58" s="36">
        <f>SUM(Z36:Z37)*1000000/'Tabel 1 Antal dyr'!Z32</f>
        <v>0.73322195844253313</v>
      </c>
      <c r="AA58" s="36">
        <f>SUM(AA36:AA37)*1000000/'Tabel 1 Antal dyr'!AA32</f>
        <v>0.73449458400728773</v>
      </c>
      <c r="AB58" s="36">
        <f>SUM(AB36:AB37)*1000000/'Tabel 1 Antal dyr'!AB32</f>
        <v>0.73394113762349544</v>
      </c>
      <c r="AC58" s="36">
        <f>SUM(AC36:AC37)*1000000/'Tabel 1 Antal dyr'!AC32</f>
        <v>0.734160577263124</v>
      </c>
      <c r="AD58" s="36">
        <f>SUM(AD36:AD37)*1000000/'Tabel 1 Antal dyr'!AD32</f>
        <v>0.73261527524613668</v>
      </c>
      <c r="AE58" s="36">
        <f>SUM(AE36:AE37)*1000000/'Tabel 1 Antal dyr'!AE32</f>
        <v>0.73286768616662745</v>
      </c>
      <c r="AF58" s="36">
        <f>SUM(AF36:AF37)*1000000/'Tabel 1 Antal dyr'!AF32</f>
        <v>0.73138980046777868</v>
      </c>
      <c r="AG58" s="36">
        <f>SUM(AG36:AG37)*1000000/'Tabel 1 Antal dyr'!AG32</f>
        <v>0.73169237335434467</v>
      </c>
      <c r="AH58" s="36">
        <f>SUM(AH36:AH37)*1000000/'Tabel 1 Antal dyr'!AH32</f>
        <v>0.73093012196007445</v>
      </c>
      <c r="AI58" s="36">
        <f>SUM(AI36:AI37)*1000000/'Tabel 1 Antal dyr'!AI32</f>
        <v>0.73008627474213139</v>
      </c>
      <c r="AJ58" s="36">
        <f>SUM(AJ36:AJ37)*1000000/'Tabel 1 Antal dyr'!AJ32</f>
        <v>0.72927840998472937</v>
      </c>
      <c r="AK58" s="36">
        <f>SUM(AK36:AK37)*1000000/'Tabel 1 Antal dyr'!AK32</f>
        <v>0.728295181527566</v>
      </c>
      <c r="AL58" s="37">
        <f>SUM(AL36:AL37)*1000000/'Tabel 1 Antal dyr'!AL32</f>
        <v>0.728295181527566</v>
      </c>
      <c r="AM58" s="37">
        <f>SUM(AM36:AM37)*1000000/'Tabel 1 Antal dyr'!AM32</f>
        <v>0.728295181527566</v>
      </c>
      <c r="AN58" s="37">
        <f>SUM(AN36:AN37)*1000000/'Tabel 1 Antal dyr'!AN32</f>
        <v>0.728295181527566</v>
      </c>
      <c r="AO58" s="37">
        <f>SUM(AO36:AO37)*1000000/'Tabel 1 Antal dyr'!AO32</f>
        <v>0.728295181527566</v>
      </c>
      <c r="AP58" s="37">
        <f>SUM(AP36:AP37)*1000000/'Tabel 1 Antal dyr'!AP32</f>
        <v>0.728295181527566</v>
      </c>
      <c r="AQ58" s="37">
        <f>SUM(AQ36:AQ37)*1000000/'Tabel 1 Antal dyr'!AQ32</f>
        <v>0.728295181527566</v>
      </c>
      <c r="AR58" s="37">
        <f>SUM(AR36:AR37)*1000000/'Tabel 1 Antal dyr'!AR32</f>
        <v>0.728295181527566</v>
      </c>
      <c r="AS58" s="37">
        <f>SUM(AS36:AS37)*1000000/'Tabel 1 Antal dyr'!AS32</f>
        <v>0.728295181527566</v>
      </c>
      <c r="AT58" s="37">
        <f>SUM(AT36:AT37)*1000000/'Tabel 1 Antal dyr'!AT32</f>
        <v>0.728295181527566</v>
      </c>
      <c r="AU58" s="37">
        <f>SUM(AU36:AU37)*1000000/'Tabel 1 Antal dyr'!AU32</f>
        <v>0.728295181527566</v>
      </c>
      <c r="AV58" s="37">
        <f>SUM(AV36:AV37)*1000000/'Tabel 1 Antal dyr'!AV32</f>
        <v>0.728295181527566</v>
      </c>
      <c r="AW58" s="37">
        <f>SUM(AW36:AW37)*1000000/'Tabel 1 Antal dyr'!AW32</f>
        <v>0.728295181527566</v>
      </c>
      <c r="AX58" s="37">
        <f>SUM(AX36:AX37)*1000000/'Tabel 1 Antal dyr'!AX32</f>
        <v>0.728295181527566</v>
      </c>
      <c r="AY58" s="37">
        <f>SUM(AY36:AY37)*1000000/'Tabel 1 Antal dyr'!AY32</f>
        <v>0.728295181527566</v>
      </c>
      <c r="AZ58" s="37">
        <f>SUM(AZ36:AZ37)*1000000/'Tabel 1 Antal dyr'!AZ32</f>
        <v>0.728295181527566</v>
      </c>
      <c r="BA58" s="37">
        <f>SUM(BA36:BA37)*1000000/'Tabel 1 Antal dyr'!BA32</f>
        <v>0.728295181527566</v>
      </c>
      <c r="BB58" s="37">
        <f>SUM(BB36:BB37)*1000000/'Tabel 1 Antal dyr'!BB32</f>
        <v>0.728295181527566</v>
      </c>
      <c r="BC58" s="37">
        <f>SUM(BC36:BC37)*1000000/'Tabel 1 Antal dyr'!BC32</f>
        <v>0.728295181527566</v>
      </c>
      <c r="BD58" s="37">
        <f>SUM(BD36:BD37)*1000000/'Tabel 1 Antal dyr'!BD32</f>
        <v>0.728295181527566</v>
      </c>
      <c r="BE58" s="37">
        <f>SUM(BE36:BE37)*1000000/'Tabel 1 Antal dyr'!BE32</f>
        <v>0.728295181527566</v>
      </c>
      <c r="BF58" s="37">
        <f>SUM(BF36:BF37)*1000000/'Tabel 1 Antal dyr'!BF32</f>
        <v>0.728295181527566</v>
      </c>
      <c r="BG58" s="37">
        <f>SUM(BG36:BG37)*1000000/'Tabel 1 Antal dyr'!BG32</f>
        <v>0.728295181527566</v>
      </c>
      <c r="BH58" s="37">
        <f>SUM(BH36:BH37)*1000000/'Tabel 1 Antal dyr'!BH32</f>
        <v>0.728295181527566</v>
      </c>
      <c r="BI58" s="37">
        <f>SUM(BI36:BI37)*1000000/'Tabel 1 Antal dyr'!BI32</f>
        <v>0.728295181527566</v>
      </c>
      <c r="BJ58" s="37">
        <f>SUM(BJ36:BJ37)*1000000/'Tabel 1 Antal dyr'!BJ32</f>
        <v>0.728295181527566</v>
      </c>
      <c r="BK58" s="37">
        <f>SUM(BK36:BK37)*1000000/'Tabel 1 Antal dyr'!BK32</f>
        <v>0.728295181527566</v>
      </c>
    </row>
    <row r="59" spans="1:63" x14ac:dyDescent="0.25">
      <c r="A59" s="25" t="s">
        <v>112</v>
      </c>
      <c r="B59" s="25"/>
      <c r="C59" s="36">
        <f>SUM(C38:C39)*1000000/'Tabel 1 Antal dyr'!C33</f>
        <v>4.5575334223000006</v>
      </c>
      <c r="D59" s="36">
        <f>SUM(D38:D39)*1000000/'Tabel 1 Antal dyr'!D33</f>
        <v>4.5575334223000015</v>
      </c>
      <c r="E59" s="36">
        <f>SUM(E38:E39)*1000000/'Tabel 1 Antal dyr'!E33</f>
        <v>4.5575334222999988</v>
      </c>
      <c r="F59" s="36">
        <f>SUM(F38:F39)*1000000/'Tabel 1 Antal dyr'!F33</f>
        <v>4.5575334223000006</v>
      </c>
      <c r="G59" s="36">
        <f>SUM(G38:G39)*1000000/'Tabel 1 Antal dyr'!G33</f>
        <v>4.5575334222999997</v>
      </c>
      <c r="H59" s="36">
        <f>SUM(H38:H39)*1000000/'Tabel 1 Antal dyr'!H33</f>
        <v>4.5575334223000006</v>
      </c>
      <c r="I59" s="36">
        <f>SUM(I38:I39)*1000000/'Tabel 1 Antal dyr'!I33</f>
        <v>4.5575334223000006</v>
      </c>
      <c r="J59" s="36">
        <f>SUM(J38:J39)*1000000/'Tabel 1 Antal dyr'!J33</f>
        <v>4.5575334222999988</v>
      </c>
      <c r="K59" s="36">
        <f>SUM(K38:K39)*1000000/'Tabel 1 Antal dyr'!K33</f>
        <v>4.5575334222999997</v>
      </c>
      <c r="L59" s="36">
        <f>SUM(L38:L39)*1000000/'Tabel 1 Antal dyr'!L33</f>
        <v>4.5575334223000006</v>
      </c>
      <c r="M59" s="36">
        <f>SUM(M38:M39)*1000000/'Tabel 1 Antal dyr'!M33</f>
        <v>4.5575334223000006</v>
      </c>
      <c r="N59" s="36">
        <f>SUM(N38:N39)*1000000/'Tabel 1 Antal dyr'!N33</f>
        <v>4.5575334223000006</v>
      </c>
      <c r="O59" s="36">
        <f>SUM(O38:O39)*1000000/'Tabel 1 Antal dyr'!O33</f>
        <v>4.5575334223000006</v>
      </c>
      <c r="P59" s="36">
        <f>SUM(P38:P39)*1000000/'Tabel 1 Antal dyr'!P33</f>
        <v>4.2605021581500004</v>
      </c>
      <c r="Q59" s="36">
        <f>SUM(Q38:Q39)*1000000/'Tabel 1 Antal dyr'!Q33</f>
        <v>4.2605021581499996</v>
      </c>
      <c r="R59" s="36">
        <f>SUM(R38:R39)*1000000/'Tabel 1 Antal dyr'!R33</f>
        <v>4.2605021581500004</v>
      </c>
      <c r="S59" s="36">
        <f>SUM(S38:S39)*1000000/'Tabel 1 Antal dyr'!S33</f>
        <v>4.2605021581499996</v>
      </c>
      <c r="T59" s="36">
        <f>SUM(T38:T39)*1000000/'Tabel 1 Antal dyr'!T33</f>
        <v>4.2605021581499996</v>
      </c>
      <c r="U59" s="36">
        <f>SUM(U38:U39)*1000000/'Tabel 1 Antal dyr'!U33</f>
        <v>4.2605021581500013</v>
      </c>
      <c r="V59" s="36">
        <f>SUM(V38:V39)*1000000/'Tabel 1 Antal dyr'!V33</f>
        <v>4.2605021581499996</v>
      </c>
      <c r="W59" s="36">
        <f>SUM(W38:W39)*1000000/'Tabel 1 Antal dyr'!W33</f>
        <v>4.2605021581500004</v>
      </c>
      <c r="X59" s="36">
        <f>SUM(X38:X39)*1000000/'Tabel 1 Antal dyr'!X33</f>
        <v>4.2605021581500004</v>
      </c>
      <c r="Y59" s="36">
        <f>SUM(Y38:Y39)*1000000/'Tabel 1 Antal dyr'!Y33</f>
        <v>4.2605021581500004</v>
      </c>
      <c r="Z59" s="36">
        <f>SUM(Z38:Z39)*1000000/'Tabel 1 Antal dyr'!Z33</f>
        <v>4.2605021581499996</v>
      </c>
      <c r="AA59" s="36">
        <f>SUM(AA38:AA39)*1000000/'Tabel 1 Antal dyr'!AA33</f>
        <v>4.2605021581499996</v>
      </c>
      <c r="AB59" s="36">
        <f>SUM(AB38:AB39)*1000000/'Tabel 1 Antal dyr'!AB33</f>
        <v>4.2605021581500004</v>
      </c>
      <c r="AC59" s="36">
        <f>SUM(AC38:AC39)*1000000/'Tabel 1 Antal dyr'!AC33</f>
        <v>4.2605021581499996</v>
      </c>
      <c r="AD59" s="36">
        <f>SUM(AD38:AD39)*1000000/'Tabel 1 Antal dyr'!AD33</f>
        <v>4.2605021581499996</v>
      </c>
      <c r="AE59" s="36">
        <f>SUM(AE38:AE39)*1000000/'Tabel 1 Antal dyr'!AE33</f>
        <v>4.2605021581500004</v>
      </c>
      <c r="AF59" s="36">
        <f>SUM(AF38:AF39)*1000000/'Tabel 1 Antal dyr'!AF33</f>
        <v>4.2605021581500004</v>
      </c>
      <c r="AG59" s="36">
        <f>SUM(AG38:AG39)*1000000/'Tabel 1 Antal dyr'!AG33</f>
        <v>4.5605556214499998</v>
      </c>
      <c r="AH59" s="36">
        <f>SUM(AH38:AH39)*1000000/'Tabel 1 Antal dyr'!AH33</f>
        <v>4.5605556214499998</v>
      </c>
      <c r="AI59" s="36">
        <f>SUM(AI38:AI39)*1000000/'Tabel 1 Antal dyr'!AI33</f>
        <v>4.5605556214499998</v>
      </c>
      <c r="AJ59" s="36">
        <f>SUM(AJ38:AJ39)*1000000/'Tabel 1 Antal dyr'!AJ33</f>
        <v>4.5605556214499998</v>
      </c>
      <c r="AK59" s="36">
        <f>SUM(AK38:AK39)*1000000/'Tabel 1 Antal dyr'!AK33</f>
        <v>4.5605556214499998</v>
      </c>
      <c r="AL59" s="37">
        <f>SUM(AL38:AL39)*1000000/'Tabel 1 Antal dyr'!AL33</f>
        <v>4.5605556214499998</v>
      </c>
      <c r="AM59" s="37">
        <f>SUM(AM38:AM39)*1000000/'Tabel 1 Antal dyr'!AM33</f>
        <v>4.5605556214499998</v>
      </c>
      <c r="AN59" s="37">
        <f>SUM(AN38:AN39)*1000000/'Tabel 1 Antal dyr'!AN33</f>
        <v>4.5605556214499998</v>
      </c>
      <c r="AO59" s="37">
        <f>SUM(AO38:AO39)*1000000/'Tabel 1 Antal dyr'!AO33</f>
        <v>4.5605556214499998</v>
      </c>
      <c r="AP59" s="37">
        <f>SUM(AP38:AP39)*1000000/'Tabel 1 Antal dyr'!AP33</f>
        <v>4.5605556214499998</v>
      </c>
      <c r="AQ59" s="37">
        <f>SUM(AQ38:AQ39)*1000000/'Tabel 1 Antal dyr'!AQ33</f>
        <v>4.5605556214499998</v>
      </c>
      <c r="AR59" s="37">
        <f>SUM(AR38:AR39)*1000000/'Tabel 1 Antal dyr'!AR33</f>
        <v>4.5605556214499998</v>
      </c>
      <c r="AS59" s="37">
        <f>SUM(AS38:AS39)*1000000/'Tabel 1 Antal dyr'!AS33</f>
        <v>4.5605556214499998</v>
      </c>
      <c r="AT59" s="37">
        <f>SUM(AT38:AT39)*1000000/'Tabel 1 Antal dyr'!AT33</f>
        <v>4.5605556214499998</v>
      </c>
      <c r="AU59" s="37">
        <f>SUM(AU38:AU39)*1000000/'Tabel 1 Antal dyr'!AU33</f>
        <v>4.5605556214499998</v>
      </c>
      <c r="AV59" s="37">
        <f>SUM(AV38:AV39)*1000000/'Tabel 1 Antal dyr'!AV33</f>
        <v>4.5605556214499998</v>
      </c>
      <c r="AW59" s="37">
        <f>SUM(AW38:AW39)*1000000/'Tabel 1 Antal dyr'!AW33</f>
        <v>4.5605556214499998</v>
      </c>
      <c r="AX59" s="37">
        <f>SUM(AX38:AX39)*1000000/'Tabel 1 Antal dyr'!AX33</f>
        <v>4.5605556214499998</v>
      </c>
      <c r="AY59" s="37">
        <f>SUM(AY38:AY39)*1000000/'Tabel 1 Antal dyr'!AY33</f>
        <v>4.5605556214499998</v>
      </c>
      <c r="AZ59" s="37">
        <f>SUM(AZ38:AZ39)*1000000/'Tabel 1 Antal dyr'!AZ33</f>
        <v>4.5605556214499998</v>
      </c>
      <c r="BA59" s="37">
        <f>SUM(BA38:BA39)*1000000/'Tabel 1 Antal dyr'!BA33</f>
        <v>4.5605556214499998</v>
      </c>
      <c r="BB59" s="37">
        <f>SUM(BB38:BB39)*1000000/'Tabel 1 Antal dyr'!BB33</f>
        <v>4.5605556214499998</v>
      </c>
      <c r="BC59" s="37">
        <f>SUM(BC38:BC39)*1000000/'Tabel 1 Antal dyr'!BC33</f>
        <v>4.5605556214499998</v>
      </c>
      <c r="BD59" s="37">
        <f>SUM(BD38:BD39)*1000000/'Tabel 1 Antal dyr'!BD33</f>
        <v>4.5605556214499998</v>
      </c>
      <c r="BE59" s="37">
        <f>SUM(BE38:BE39)*1000000/'Tabel 1 Antal dyr'!BE33</f>
        <v>4.5605556214499998</v>
      </c>
      <c r="BF59" s="37">
        <f>SUM(BF38:BF39)*1000000/'Tabel 1 Antal dyr'!BF33</f>
        <v>4.5605556214499998</v>
      </c>
      <c r="BG59" s="37">
        <f>SUM(BG38:BG39)*1000000/'Tabel 1 Antal dyr'!BG33</f>
        <v>4.5605556214499998</v>
      </c>
      <c r="BH59" s="37">
        <f>SUM(BH38:BH39)*1000000/'Tabel 1 Antal dyr'!BH33</f>
        <v>4.5605556214499998</v>
      </c>
      <c r="BI59" s="37">
        <f>SUM(BI38:BI39)*1000000/'Tabel 1 Antal dyr'!BI33</f>
        <v>4.5605556214499998</v>
      </c>
      <c r="BJ59" s="37">
        <f>SUM(BJ38:BJ39)*1000000/'Tabel 1 Antal dyr'!BJ33</f>
        <v>4.5605556214499998</v>
      </c>
      <c r="BK59" s="37">
        <f>SUM(BK38:BK39)*1000000/'Tabel 1 Antal dyr'!BK33</f>
        <v>4.5605556214499998</v>
      </c>
    </row>
    <row r="60" spans="1:63" x14ac:dyDescent="0.25">
      <c r="A60" s="25" t="s">
        <v>154</v>
      </c>
      <c r="B60" s="25"/>
      <c r="C60" s="36">
        <f>SUM(C40:C42)*1000000/SUM('Tabel 1 Antal dyr'!C25:C28)</f>
        <v>2.6088393604271385</v>
      </c>
      <c r="D60" s="36">
        <f>SUM(D40:D42)*1000000/SUM('Tabel 1 Antal dyr'!D25:D28)</f>
        <v>2.6292712622936296</v>
      </c>
      <c r="E60" s="36">
        <f>SUM(E40:E42)*1000000/SUM('Tabel 1 Antal dyr'!E25:E28)</f>
        <v>2.5398863374825007</v>
      </c>
      <c r="F60" s="36">
        <f>SUM(F40:F42)*1000000/SUM('Tabel 1 Antal dyr'!F25:F28)</f>
        <v>2.6407669373583684</v>
      </c>
      <c r="G60" s="36">
        <f>SUM(G40:G42)*1000000/SUM('Tabel 1 Antal dyr'!G25:G28)</f>
        <v>2.605134009402057</v>
      </c>
      <c r="H60" s="36">
        <f>SUM(H40:H42)*1000000/SUM('Tabel 1 Antal dyr'!H25:H28)</f>
        <v>2.5031297748849464</v>
      </c>
      <c r="I60" s="36">
        <f>SUM(I40:I42)*1000000/SUM('Tabel 1 Antal dyr'!I25:I28)</f>
        <v>2.5800064358790329</v>
      </c>
      <c r="J60" s="36">
        <f>SUM(J40:J42)*1000000/SUM('Tabel 1 Antal dyr'!J25:J28)</f>
        <v>2.5435109736614909</v>
      </c>
      <c r="K60" s="36">
        <f>SUM(K40:K42)*1000000/SUM('Tabel 1 Antal dyr'!K25:K28)</f>
        <v>2.5873418907708641</v>
      </c>
      <c r="L60" s="36">
        <f>SUM(L40:L42)*1000000/SUM('Tabel 1 Antal dyr'!L25:L28)</f>
        <v>2.5762429916737939</v>
      </c>
      <c r="M60" s="36">
        <f>SUM(M40:M42)*1000000/SUM('Tabel 1 Antal dyr'!M25:M28)</f>
        <v>2.6618804555552709</v>
      </c>
      <c r="N60" s="36">
        <f>SUM(N40:N42)*1000000/SUM('Tabel 1 Antal dyr'!N25:N28)</f>
        <v>2.6960843643358845</v>
      </c>
      <c r="O60" s="36">
        <f>SUM(O40:O42)*1000000/SUM('Tabel 1 Antal dyr'!O25:O28)</f>
        <v>2.7110302834055284</v>
      </c>
      <c r="P60" s="36">
        <f>SUM(P40:P42)*1000000/SUM('Tabel 1 Antal dyr'!P25:P28)</f>
        <v>2.8420261047228763</v>
      </c>
      <c r="Q60" s="36">
        <f>SUM(Q40:Q42)*1000000/SUM('Tabel 1 Antal dyr'!Q25:Q28)</f>
        <v>2.92158660441534</v>
      </c>
      <c r="R60" s="36">
        <f>SUM(R40:R42)*1000000/SUM('Tabel 1 Antal dyr'!R25:R28)</f>
        <v>2.6241814171722138</v>
      </c>
      <c r="S60" s="36">
        <f>SUM(S40:S42)*1000000/SUM('Tabel 1 Antal dyr'!S25:S28)</f>
        <v>2.8043293017017676</v>
      </c>
      <c r="T60" s="36">
        <f>SUM(T40:T42)*1000000/SUM('Tabel 1 Antal dyr'!T25:T28)</f>
        <v>2.9493786503195767</v>
      </c>
      <c r="U60" s="36">
        <f>SUM(U40:U42)*1000000/SUM('Tabel 1 Antal dyr'!U25:U28)</f>
        <v>2.8342931473137316</v>
      </c>
      <c r="V60" s="36">
        <f>SUM(V40:V42)*1000000/SUM('Tabel 1 Antal dyr'!V25:V28)</f>
        <v>2.8675381993758062</v>
      </c>
      <c r="W60" s="36">
        <f>SUM(W40:W42)*1000000/SUM('Tabel 1 Antal dyr'!W25:W28)</f>
        <v>2.7422993436338583</v>
      </c>
      <c r="X60" s="36">
        <f>SUM(X40:X42)*1000000/SUM('Tabel 1 Antal dyr'!X25:X28)</f>
        <v>2.5349345255066544</v>
      </c>
      <c r="Y60" s="36">
        <f>SUM(Y40:Y42)*1000000/SUM('Tabel 1 Antal dyr'!Y25:Y28)</f>
        <v>2.6782178231761931</v>
      </c>
      <c r="Z60" s="36">
        <f>SUM(Z40:Z42)*1000000/SUM('Tabel 1 Antal dyr'!Z25:Z28)</f>
        <v>2.6948808503914852</v>
      </c>
      <c r="AA60" s="36">
        <f>SUM(AA40:AA42)*1000000/SUM('Tabel 1 Antal dyr'!AA25:AA28)</f>
        <v>2.733466193167295</v>
      </c>
      <c r="AB60" s="36">
        <f>SUM(AB40:AB42)*1000000/SUM('Tabel 1 Antal dyr'!AB25:AB28)</f>
        <v>2.6921081173886185</v>
      </c>
      <c r="AC60" s="36">
        <f>SUM(AC40:AC42)*1000000/SUM('Tabel 1 Antal dyr'!AC25:AC28)</f>
        <v>2.5968978719488249</v>
      </c>
      <c r="AD60" s="36">
        <f>SUM(AD40:AD42)*1000000/SUM('Tabel 1 Antal dyr'!AD25:AD28)</f>
        <v>2.5987904551262648</v>
      </c>
      <c r="AE60" s="36">
        <f>SUM(AE40:AE42)*1000000/SUM('Tabel 1 Antal dyr'!AE25:AE28)</f>
        <v>2.5509746778928357</v>
      </c>
      <c r="AF60" s="36">
        <f>SUM(AF40:AF42)*1000000/SUM('Tabel 1 Antal dyr'!AF25:AF28)</f>
        <v>2.6041340625409775</v>
      </c>
      <c r="AG60" s="36">
        <f>SUM(AG40:AG42)*1000000/SUM('Tabel 1 Antal dyr'!AG25:AG28)</f>
        <v>2.7095671599904656</v>
      </c>
      <c r="AH60" s="36">
        <f>SUM(AH40:AH42)*1000000/SUM('Tabel 1 Antal dyr'!AH25:AH28)</f>
        <v>2.6345525384749378</v>
      </c>
      <c r="AI60" s="36">
        <f>SUM(AI40:AI42)*1000000/SUM('Tabel 1 Antal dyr'!AI25:AI28)</f>
        <v>2.6226204485872664</v>
      </c>
      <c r="AJ60" s="36">
        <f>SUM(AJ40:AJ42)*1000000/SUM('Tabel 1 Antal dyr'!AJ25:AJ28)</f>
        <v>2.5904049755308973</v>
      </c>
      <c r="AK60" s="36">
        <f>SUM(AK40:AK42)*1000000/SUM('Tabel 1 Antal dyr'!AK25:AK28)</f>
        <v>2.6305577419202364</v>
      </c>
      <c r="AL60" s="37">
        <f>SUM(AL40:AL42)*1000000/SUM('Tabel 1 Antal dyr'!AL25:AL28)</f>
        <v>2.7036411174790929</v>
      </c>
      <c r="AM60" s="37">
        <f>SUM(AM40:AM42)*1000000/SUM('Tabel 1 Antal dyr'!AM25:AM28)</f>
        <v>2.6853150756761544</v>
      </c>
      <c r="AN60" s="37">
        <f>SUM(AN40:AN42)*1000000/SUM('Tabel 1 Antal dyr'!AN25:AN28)</f>
        <v>2.6709756010793022</v>
      </c>
      <c r="AO60" s="37">
        <f>SUM(AO40:AO42)*1000000/SUM('Tabel 1 Antal dyr'!AO25:AO28)</f>
        <v>2.6627723310145504</v>
      </c>
      <c r="AP60" s="37">
        <f>SUM(AP40:AP42)*1000000/SUM('Tabel 1 Antal dyr'!AP25:AP28)</f>
        <v>2.6557516377313948</v>
      </c>
      <c r="AQ60" s="37">
        <f>SUM(AQ40:AQ42)*1000000/SUM('Tabel 1 Antal dyr'!AQ25:AQ28)</f>
        <v>2.6504596062685306</v>
      </c>
      <c r="AR60" s="37">
        <f>SUM(AR40:AR42)*1000000/SUM('Tabel 1 Antal dyr'!AR25:AR28)</f>
        <v>2.6345174275949135</v>
      </c>
      <c r="AS60" s="37">
        <f>SUM(AS40:AS42)*1000000/SUM('Tabel 1 Antal dyr'!AS25:AS28)</f>
        <v>2.6214122500659198</v>
      </c>
      <c r="AT60" s="37">
        <f>SUM(AT40:AT42)*1000000/SUM('Tabel 1 Antal dyr'!AT25:AT28)</f>
        <v>2.607776635569365</v>
      </c>
      <c r="AU60" s="37">
        <f>SUM(AU40:AU42)*1000000/SUM('Tabel 1 Antal dyr'!AU25:AU28)</f>
        <v>2.5952448177833825</v>
      </c>
      <c r="AV60" s="37">
        <f>SUM(AV40:AV42)*1000000/SUM('Tabel 1 Antal dyr'!AV25:AV28)</f>
        <v>2.6661565746685443</v>
      </c>
      <c r="AW60" s="37">
        <f>SUM(AW40:AW42)*1000000/SUM('Tabel 1 Antal dyr'!AW25:AW28)</f>
        <v>2.6602793817599744</v>
      </c>
      <c r="AX60" s="37">
        <f>SUM(AX40:AX42)*1000000/SUM('Tabel 1 Antal dyr'!AX25:AX28)</f>
        <v>2.6556379139019777</v>
      </c>
      <c r="AY60" s="37">
        <f>SUM(AY40:AY42)*1000000/SUM('Tabel 1 Antal dyr'!AY25:AY28)</f>
        <v>2.6510384116799761</v>
      </c>
      <c r="AZ60" s="37">
        <f>SUM(AZ40:AZ42)*1000000/SUM('Tabel 1 Antal dyr'!AZ25:AZ28)</f>
        <v>2.6466224992380956</v>
      </c>
      <c r="BA60" s="37">
        <f>SUM(BA40:BA42)*1000000/SUM('Tabel 1 Antal dyr'!BA25:BA28)</f>
        <v>2.6426738561098824</v>
      </c>
      <c r="BB60" s="37">
        <f>SUM(BB40:BB42)*1000000/SUM('Tabel 1 Antal dyr'!BB25:BB28)</f>
        <v>2.6391875236948561</v>
      </c>
      <c r="BC60" s="37">
        <f>SUM(BC40:BC42)*1000000/SUM('Tabel 1 Antal dyr'!BC25:BC28)</f>
        <v>2.6356950188966355</v>
      </c>
      <c r="BD60" s="37">
        <f>SUM(BD40:BD42)*1000000/SUM('Tabel 1 Antal dyr'!BD25:BD28)</f>
        <v>2.632608788283195</v>
      </c>
      <c r="BE60" s="37">
        <f>SUM(BE40:BE42)*1000000/SUM('Tabel 1 Antal dyr'!BE25:BE28)</f>
        <v>2.6295016744790858</v>
      </c>
      <c r="BF60" s="37">
        <f>SUM(BF40:BF42)*1000000/SUM('Tabel 1 Antal dyr'!BF25:BF28)</f>
        <v>2.6263654917358039</v>
      </c>
      <c r="BG60" s="37">
        <f>SUM(BG40:BG42)*1000000/SUM('Tabel 1 Antal dyr'!BG25:BG28)</f>
        <v>2.6232239144513119</v>
      </c>
      <c r="BH60" s="37">
        <f>SUM(BH40:BH42)*1000000/SUM('Tabel 1 Antal dyr'!BH25:BH28)</f>
        <v>2.6200962988899112</v>
      </c>
      <c r="BI60" s="37">
        <f>SUM(BI40:BI42)*1000000/SUM('Tabel 1 Antal dyr'!BI25:BI28)</f>
        <v>2.6173194791186454</v>
      </c>
      <c r="BJ60" s="37">
        <f>SUM(BJ40:BJ42)*1000000/SUM('Tabel 1 Antal dyr'!BJ25:BJ28)</f>
        <v>2.6145908609499027</v>
      </c>
      <c r="BK60" s="37">
        <f>SUM(BK40:BK42)*1000000/SUM('Tabel 1 Antal dyr'!BK25:BK28)</f>
        <v>2.6118950315909819</v>
      </c>
    </row>
    <row r="61" spans="1:63" x14ac:dyDescent="0.25">
      <c r="A61" s="25" t="s">
        <v>9</v>
      </c>
      <c r="B61" s="25"/>
      <c r="C61" s="36">
        <f>SUM(C43:C44)*1000000/'Tabel 1 Antal dyr'!C29</f>
        <v>0.37326277334193148</v>
      </c>
      <c r="D61" s="36">
        <f>SUM(D43:D44)*1000000/'Tabel 1 Antal dyr'!D29</f>
        <v>0.37503117821696308</v>
      </c>
      <c r="E61" s="36">
        <f>SUM(E43:E44)*1000000/'Tabel 1 Antal dyr'!E29</f>
        <v>0.37522177615505858</v>
      </c>
      <c r="F61" s="36">
        <f>SUM(F43:F44)*1000000/'Tabel 1 Antal dyr'!F29</f>
        <v>0.37750908014315576</v>
      </c>
      <c r="G61" s="36">
        <f>SUM(G43:G44)*1000000/'Tabel 1 Antal dyr'!G29</f>
        <v>0.37977402626324674</v>
      </c>
      <c r="H61" s="36">
        <f>SUM(H43:H44)*1000000/'Tabel 1 Antal dyr'!H29</f>
        <v>0.38224902894505702</v>
      </c>
      <c r="I61" s="36">
        <f>SUM(I43:I44)*1000000/'Tabel 1 Antal dyr'!I29</f>
        <v>0.38404988649640998</v>
      </c>
      <c r="J61" s="36">
        <f>SUM(J43:J44)*1000000/'Tabel 1 Antal dyr'!J29</f>
        <v>0.3858527018598556</v>
      </c>
      <c r="K61" s="36">
        <f>SUM(K43:K44)*1000000/'Tabel 1 Antal dyr'!K29</f>
        <v>0.38746637973478776</v>
      </c>
      <c r="L61" s="36">
        <f>SUM(L43:L44)*1000000/'Tabel 1 Antal dyr'!L29</f>
        <v>0.389148786466462</v>
      </c>
      <c r="M61" s="36">
        <f>SUM(M43:M44)*1000000/'Tabel 1 Antal dyr'!M29</f>
        <v>0.37272629418098946</v>
      </c>
      <c r="N61" s="36">
        <f>SUM(N43:N44)*1000000/'Tabel 1 Antal dyr'!N29</f>
        <v>0.38258602766098576</v>
      </c>
      <c r="O61" s="36">
        <f>SUM(O43:O44)*1000000/'Tabel 1 Antal dyr'!O29</f>
        <v>0.33897463530156174</v>
      </c>
      <c r="P61" s="36">
        <f>SUM(P43:P44)*1000000/'Tabel 1 Antal dyr'!P29</f>
        <v>0.35864361825174262</v>
      </c>
      <c r="Q61" s="36">
        <f>SUM(Q43:Q44)*1000000/'Tabel 1 Antal dyr'!Q29</f>
        <v>0.37111299083940857</v>
      </c>
      <c r="R61" s="36">
        <f>SUM(R43:R44)*1000000/'Tabel 1 Antal dyr'!R29</f>
        <v>0.41268476871611565</v>
      </c>
      <c r="S61" s="36">
        <f>SUM(S43:S44)*1000000/'Tabel 1 Antal dyr'!S29</f>
        <v>0.43556716266559298</v>
      </c>
      <c r="T61" s="36">
        <f>SUM(T43:T44)*1000000/'Tabel 1 Antal dyr'!T29</f>
        <v>0.45853659942474267</v>
      </c>
      <c r="U61" s="36">
        <f>SUM(U43:U44)*1000000/'Tabel 1 Antal dyr'!U29</f>
        <v>0.4686449174766692</v>
      </c>
      <c r="V61" s="36">
        <f>SUM(V43:V44)*1000000/'Tabel 1 Antal dyr'!V29</f>
        <v>0.49674023114492116</v>
      </c>
      <c r="W61" s="36">
        <f>SUM(W43:W44)*1000000/'Tabel 1 Antal dyr'!W29</f>
        <v>0.50801590173870348</v>
      </c>
      <c r="X61" s="36">
        <f>SUM(X43:X44)*1000000/'Tabel 1 Antal dyr'!X29</f>
        <v>0.53072707720426171</v>
      </c>
      <c r="Y61" s="36">
        <f>SUM(Y43:Y44)*1000000/'Tabel 1 Antal dyr'!Y29</f>
        <v>0.5308091197568251</v>
      </c>
      <c r="Z61" s="36">
        <f>SUM(Z43:Z44)*1000000/'Tabel 1 Antal dyr'!Z29</f>
        <v>0.50434928554622827</v>
      </c>
      <c r="AA61" s="36">
        <f>SUM(AA43:AA44)*1000000/'Tabel 1 Antal dyr'!AA29</f>
        <v>0.5057297300951813</v>
      </c>
      <c r="AB61" s="36">
        <f>SUM(AB43:AB44)*1000000/'Tabel 1 Antal dyr'!AB29</f>
        <v>0.50462537445601885</v>
      </c>
      <c r="AC61" s="36">
        <f>SUM(AC43:AC44)*1000000/'Tabel 1 Antal dyr'!AC29</f>
        <v>0.48300517198024695</v>
      </c>
      <c r="AD61" s="36">
        <f>SUM(AD43:AD44)*1000000/'Tabel 1 Antal dyr'!AD29</f>
        <v>0.48325536292443749</v>
      </c>
      <c r="AE61" s="36">
        <f>SUM(AE43:AE44)*1000000/'Tabel 1 Antal dyr'!AE29</f>
        <v>0.4420544665944563</v>
      </c>
      <c r="AF61" s="36">
        <f>SUM(AF43:AF44)*1000000/'Tabel 1 Antal dyr'!AF29</f>
        <v>0.4815040263151032</v>
      </c>
      <c r="AG61" s="36">
        <f>SUM(AG43:AG44)*1000000/'Tabel 1 Antal dyr'!AG29</f>
        <v>0.4820044082034845</v>
      </c>
      <c r="AH61" s="36">
        <v>0</v>
      </c>
      <c r="AI61" s="36">
        <v>0</v>
      </c>
      <c r="AJ61" s="36">
        <f>SUM(AJ43:AJ44)*1000000/'Tabel 1 Antal dyr'!AJ29</f>
        <v>0.6568878781927312</v>
      </c>
      <c r="AK61" s="36">
        <v>1</v>
      </c>
      <c r="AL61" s="37">
        <f>SUM(AL43:AL44)*1000000/'Tabel 1 Antal dyr'!AL29</f>
        <v>0.56352495116245238</v>
      </c>
      <c r="AM61" s="37">
        <f>SUM(AM43:AM44)*1000000/'Tabel 1 Antal dyr'!AM29</f>
        <v>0.54647028117974605</v>
      </c>
      <c r="AN61" s="37">
        <f>SUM(AN43:AN44)*1000000/'Tabel 1 Antal dyr'!AN29</f>
        <v>0.5294155921276078</v>
      </c>
      <c r="AO61" s="37">
        <f>SUM(AO43:AO44)*1000000/'Tabel 1 Antal dyr'!AO29</f>
        <v>0.51236090307546978</v>
      </c>
      <c r="AP61" s="37">
        <f>SUM(AP43:AP44)*1000000/'Tabel 1 Antal dyr'!AP29</f>
        <v>0.49530623309276328</v>
      </c>
      <c r="AQ61" s="37">
        <f>SUM(AQ43:AQ44)*1000000/'Tabel 1 Antal dyr'!AQ29</f>
        <v>0.47825154404062509</v>
      </c>
      <c r="AR61" s="37">
        <f>SUM(AR43:AR44)*1000000/'Tabel 1 Antal dyr'!AR29</f>
        <v>0.47825154404062509</v>
      </c>
      <c r="AS61" s="37">
        <f>SUM(AS43:AS44)*1000000/'Tabel 1 Antal dyr'!AS29</f>
        <v>0.47825154404062509</v>
      </c>
      <c r="AT61" s="37">
        <f>SUM(AT43:AT44)*1000000/'Tabel 1 Antal dyr'!AT29</f>
        <v>0.47825154404062509</v>
      </c>
      <c r="AU61" s="37">
        <f>SUM(AU43:AU44)*1000000/'Tabel 1 Antal dyr'!AU29</f>
        <v>0.47825154404062509</v>
      </c>
      <c r="AV61" s="37">
        <f>SUM(AV43:AV44)*1000000/'Tabel 1 Antal dyr'!AV29</f>
        <v>0.47825154404062509</v>
      </c>
      <c r="AW61" s="37">
        <f>SUM(AW43:AW44)*1000000/'Tabel 1 Antal dyr'!AW29</f>
        <v>0.47825154404062509</v>
      </c>
      <c r="AX61" s="37">
        <f>SUM(AX43:AX44)*1000000/'Tabel 1 Antal dyr'!AX29</f>
        <v>0.47825154404062509</v>
      </c>
      <c r="AY61" s="37">
        <f>SUM(AY43:AY44)*1000000/'Tabel 1 Antal dyr'!AY29</f>
        <v>0.47825154404062509</v>
      </c>
      <c r="AZ61" s="37">
        <f>SUM(AZ43:AZ44)*1000000/'Tabel 1 Antal dyr'!AZ29</f>
        <v>0.47825154404062509</v>
      </c>
      <c r="BA61" s="37">
        <f>SUM(BA43:BA44)*1000000/'Tabel 1 Antal dyr'!BA29</f>
        <v>0.47825154404062509</v>
      </c>
      <c r="BB61" s="37">
        <f>SUM(BB43:BB44)*1000000/'Tabel 1 Antal dyr'!BB29</f>
        <v>0.47825154404062509</v>
      </c>
      <c r="BC61" s="37">
        <f>SUM(BC43:BC44)*1000000/'Tabel 1 Antal dyr'!BC29</f>
        <v>0.47825154404062509</v>
      </c>
      <c r="BD61" s="37">
        <f>SUM(BD43:BD44)*1000000/'Tabel 1 Antal dyr'!BD29</f>
        <v>0.47825154404062509</v>
      </c>
      <c r="BE61" s="37">
        <f>SUM(BE43:BE44)*1000000/'Tabel 1 Antal dyr'!BE29</f>
        <v>0.47825154404062509</v>
      </c>
      <c r="BF61" s="37">
        <f>SUM(BF43:BF44)*1000000/'Tabel 1 Antal dyr'!BF29</f>
        <v>0.47825154404062509</v>
      </c>
      <c r="BG61" s="37">
        <f>SUM(BG43:BG44)*1000000/'Tabel 1 Antal dyr'!BG29</f>
        <v>0.47825154404062509</v>
      </c>
      <c r="BH61" s="37">
        <f>SUM(BH43:BH44)*1000000/'Tabel 1 Antal dyr'!BH29</f>
        <v>0.47825154404062509</v>
      </c>
      <c r="BI61" s="37">
        <f>SUM(BI43:BI44)*1000000/'Tabel 1 Antal dyr'!BI29</f>
        <v>0.47825154404062509</v>
      </c>
      <c r="BJ61" s="37">
        <f>SUM(BJ43:BJ44)*1000000/'Tabel 1 Antal dyr'!BJ29</f>
        <v>0.47825154404062509</v>
      </c>
      <c r="BK61" s="37">
        <f>SUM(BK43:BK44)*1000000/'Tabel 1 Antal dyr'!BK29</f>
        <v>0.47825154404062509</v>
      </c>
    </row>
    <row r="62" spans="1:63" x14ac:dyDescent="0.25">
      <c r="A62" s="28" t="s">
        <v>113</v>
      </c>
      <c r="B62" s="28"/>
      <c r="C62" s="34">
        <f>C45*1000000/'Tabel 1 Antal dyr'!C34</f>
        <v>0.1615915648</v>
      </c>
      <c r="D62" s="34">
        <f>D45*1000000/'Tabel 1 Antal dyr'!D34</f>
        <v>0.1615915648</v>
      </c>
      <c r="E62" s="34">
        <f>E45*1000000/'Tabel 1 Antal dyr'!E34</f>
        <v>0.1615915648</v>
      </c>
      <c r="F62" s="34">
        <f>F45*1000000/'Tabel 1 Antal dyr'!F34</f>
        <v>0.1615915648</v>
      </c>
      <c r="G62" s="34">
        <f>G45*1000000/'Tabel 1 Antal dyr'!G34</f>
        <v>0.1615915648</v>
      </c>
      <c r="H62" s="34">
        <f>H45*1000000/'Tabel 1 Antal dyr'!H34</f>
        <v>0.1615915648</v>
      </c>
      <c r="I62" s="34">
        <f>I45*1000000/'Tabel 1 Antal dyr'!I34</f>
        <v>0.1615915648</v>
      </c>
      <c r="J62" s="34">
        <f>J45*1000000/'Tabel 1 Antal dyr'!J34</f>
        <v>0.1615915648</v>
      </c>
      <c r="K62" s="34">
        <f>K45*1000000/'Tabel 1 Antal dyr'!K34</f>
        <v>0.1615915648</v>
      </c>
      <c r="L62" s="34">
        <f>L45*1000000/'Tabel 1 Antal dyr'!L34</f>
        <v>0.1615915648</v>
      </c>
      <c r="M62" s="34">
        <f>M45*1000000/'Tabel 1 Antal dyr'!M34</f>
        <v>0.1615915648</v>
      </c>
      <c r="N62" s="34">
        <f>N45*1000000/'Tabel 1 Antal dyr'!N34</f>
        <v>0.1615915648</v>
      </c>
      <c r="O62" s="34">
        <f>O45*1000000/'Tabel 1 Antal dyr'!O34</f>
        <v>0.1615915648</v>
      </c>
      <c r="P62" s="34">
        <f>P45*1000000/'Tabel 1 Antal dyr'!P34</f>
        <v>0.1615915648</v>
      </c>
      <c r="Q62" s="34">
        <f>Q45*1000000/'Tabel 1 Antal dyr'!Q34</f>
        <v>0.1615915648</v>
      </c>
      <c r="R62" s="34">
        <f>R45*1000000/'Tabel 1 Antal dyr'!R34</f>
        <v>0.16159156479999998</v>
      </c>
      <c r="S62" s="34">
        <f>S45*1000000/'Tabel 1 Antal dyr'!S34</f>
        <v>0.16159156479999998</v>
      </c>
      <c r="T62" s="34">
        <f>T45*1000000/'Tabel 1 Antal dyr'!T34</f>
        <v>0.1615915648</v>
      </c>
      <c r="U62" s="34">
        <f>U45*1000000/'Tabel 1 Antal dyr'!U34</f>
        <v>0.1615915648</v>
      </c>
      <c r="V62" s="34">
        <f>V45*1000000/'Tabel 1 Antal dyr'!V34</f>
        <v>0.1615915648</v>
      </c>
      <c r="W62" s="34">
        <f>W45*1000000/'Tabel 1 Antal dyr'!W34</f>
        <v>0.16159156480000003</v>
      </c>
      <c r="X62" s="34">
        <f>X45*1000000/'Tabel 1 Antal dyr'!X34</f>
        <v>0.1615915648</v>
      </c>
      <c r="Y62" s="34">
        <f>Y45*1000000/'Tabel 1 Antal dyr'!Y34</f>
        <v>0.16159156479999998</v>
      </c>
      <c r="Z62" s="34">
        <f>Z45*1000000/'Tabel 1 Antal dyr'!Z34</f>
        <v>0.1615915648</v>
      </c>
      <c r="AA62" s="34">
        <f>AA45*1000000/'Tabel 1 Antal dyr'!AA34</f>
        <v>0.16159156480000003</v>
      </c>
      <c r="AB62" s="34">
        <f>AB45*1000000/'Tabel 1 Antal dyr'!AB34</f>
        <v>0.1615915648</v>
      </c>
      <c r="AC62" s="34">
        <f>AC45*1000000/'Tabel 1 Antal dyr'!AC34</f>
        <v>0.16159156480000003</v>
      </c>
      <c r="AD62" s="34">
        <f>AD45*1000000/'Tabel 1 Antal dyr'!AD34</f>
        <v>0.16159156479999998</v>
      </c>
      <c r="AE62" s="34">
        <f>AE45*1000000/'Tabel 1 Antal dyr'!AE34</f>
        <v>0.1615915648</v>
      </c>
      <c r="AF62" s="34">
        <f>AF45*1000000/'Tabel 1 Antal dyr'!AF34</f>
        <v>0.1615915648</v>
      </c>
      <c r="AG62" s="34">
        <f>AG45*1000000/'Tabel 1 Antal dyr'!AG34</f>
        <v>0.1615915648</v>
      </c>
      <c r="AH62" s="34">
        <f>AH45*1000000/'Tabel 1 Antal dyr'!AH34</f>
        <v>0.1615915648</v>
      </c>
      <c r="AI62" s="34">
        <f>AI45*1000000/'Tabel 1 Antal dyr'!AI34</f>
        <v>0.1615915648</v>
      </c>
      <c r="AJ62" s="34">
        <f>AJ45*1000000/'Tabel 1 Antal dyr'!AJ34</f>
        <v>0.1615915648</v>
      </c>
      <c r="AK62" s="34">
        <f>AK45*1000000/'Tabel 1 Antal dyr'!AK34</f>
        <v>0.16159156479999998</v>
      </c>
      <c r="AL62" s="38">
        <f>AL45*1000000/'Tabel 1 Antal dyr'!AL34</f>
        <v>0.16159156479999998</v>
      </c>
      <c r="AM62" s="38">
        <f>AM45*1000000/'Tabel 1 Antal dyr'!AM34</f>
        <v>0.16159156479999998</v>
      </c>
      <c r="AN62" s="38">
        <f>AN45*1000000/'Tabel 1 Antal dyr'!AN34</f>
        <v>0.16159156479999998</v>
      </c>
      <c r="AO62" s="38">
        <f>AO45*1000000/'Tabel 1 Antal dyr'!AO34</f>
        <v>0.16159156479999998</v>
      </c>
      <c r="AP62" s="38">
        <f>AP45*1000000/'Tabel 1 Antal dyr'!AP34</f>
        <v>0.16159156479999998</v>
      </c>
      <c r="AQ62" s="38">
        <f>AQ45*1000000/'Tabel 1 Antal dyr'!AQ34</f>
        <v>0.16159156479999998</v>
      </c>
      <c r="AR62" s="38">
        <f>AR45*1000000/'Tabel 1 Antal dyr'!AR34</f>
        <v>0.16159156479999998</v>
      </c>
      <c r="AS62" s="38">
        <f>AS45*1000000/'Tabel 1 Antal dyr'!AS34</f>
        <v>0.16159156479999998</v>
      </c>
      <c r="AT62" s="38">
        <f>AT45*1000000/'Tabel 1 Antal dyr'!AT34</f>
        <v>0.16159156479999998</v>
      </c>
      <c r="AU62" s="38">
        <f>AU45*1000000/'Tabel 1 Antal dyr'!AU34</f>
        <v>0.16159156479999998</v>
      </c>
      <c r="AV62" s="38">
        <f>AV45*1000000/'Tabel 1 Antal dyr'!AV34</f>
        <v>0.16159156479999998</v>
      </c>
      <c r="AW62" s="38">
        <f>AW45*1000000/'Tabel 1 Antal dyr'!AW34</f>
        <v>0.16159156479999998</v>
      </c>
      <c r="AX62" s="38">
        <f>AX45*1000000/'Tabel 1 Antal dyr'!AX34</f>
        <v>0.16159156479999998</v>
      </c>
      <c r="AY62" s="38">
        <f>AY45*1000000/'Tabel 1 Antal dyr'!AY34</f>
        <v>0.16159156479999998</v>
      </c>
      <c r="AZ62" s="38">
        <f>AZ45*1000000/'Tabel 1 Antal dyr'!AZ34</f>
        <v>0.16159156479999998</v>
      </c>
      <c r="BA62" s="38">
        <f>BA45*1000000/'Tabel 1 Antal dyr'!BA34</f>
        <v>0.16159156479999998</v>
      </c>
      <c r="BB62" s="38">
        <f>BB45*1000000/'Tabel 1 Antal dyr'!BB34</f>
        <v>0.16159156479999998</v>
      </c>
      <c r="BC62" s="38">
        <f>BC45*1000000/'Tabel 1 Antal dyr'!BC34</f>
        <v>0.16159156479999998</v>
      </c>
      <c r="BD62" s="38">
        <f>BD45*1000000/'Tabel 1 Antal dyr'!BD34</f>
        <v>0.16159156479999998</v>
      </c>
      <c r="BE62" s="38">
        <f>BE45*1000000/'Tabel 1 Antal dyr'!BE34</f>
        <v>0.16159156479999998</v>
      </c>
      <c r="BF62" s="38">
        <f>BF45*1000000/'Tabel 1 Antal dyr'!BF34</f>
        <v>0.16159156479999998</v>
      </c>
      <c r="BG62" s="38">
        <f>BG45*1000000/'Tabel 1 Antal dyr'!BG34</f>
        <v>0.16159156479999998</v>
      </c>
      <c r="BH62" s="38">
        <f>BH45*1000000/'Tabel 1 Antal dyr'!BH34</f>
        <v>0.16159156479999998</v>
      </c>
      <c r="BI62" s="38">
        <f>BI45*1000000/'Tabel 1 Antal dyr'!BI34</f>
        <v>0.16159156479999998</v>
      </c>
      <c r="BJ62" s="38">
        <f>BJ45*1000000/'Tabel 1 Antal dyr'!BJ34</f>
        <v>0.16159156479999998</v>
      </c>
      <c r="BK62" s="38">
        <f>BK45*1000000/'Tabel 1 Antal dyr'!BK34</f>
        <v>0.16159156479999998</v>
      </c>
    </row>
    <row r="63" spans="1:63" x14ac:dyDescent="0.25">
      <c r="A63" s="25"/>
    </row>
    <row r="65" spans="1:3" x14ac:dyDescent="0.25">
      <c r="A65" s="25" t="s">
        <v>114</v>
      </c>
      <c r="B65" t="s">
        <v>319</v>
      </c>
    </row>
    <row r="66" spans="1:3" x14ac:dyDescent="0.25">
      <c r="B66" t="s">
        <v>157</v>
      </c>
      <c r="C66" s="10"/>
    </row>
    <row r="67" spans="1:3" x14ac:dyDescent="0.25">
      <c r="A67" s="27"/>
      <c r="B67" t="s">
        <v>160</v>
      </c>
    </row>
    <row r="68" spans="1:3" x14ac:dyDescent="0.25">
      <c r="A68" s="27"/>
    </row>
    <row r="69" spans="1:3" x14ac:dyDescent="0.25">
      <c r="A69" s="27"/>
      <c r="B69" s="27"/>
    </row>
    <row r="70" spans="1:3" x14ac:dyDescent="0.25">
      <c r="A70" s="27"/>
      <c r="B70" s="27"/>
    </row>
    <row r="71" spans="1:3" x14ac:dyDescent="0.25">
      <c r="A71" s="27"/>
      <c r="B71" s="27"/>
    </row>
    <row r="72" spans="1:3" x14ac:dyDescent="0.25">
      <c r="A72" s="27"/>
      <c r="B72" s="27"/>
    </row>
    <row r="73" spans="1:3" x14ac:dyDescent="0.25">
      <c r="A73" s="27"/>
      <c r="B73" s="2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48"/>
  <sheetViews>
    <sheetView workbookViewId="0">
      <pane xSplit="2" ySplit="6" topLeftCell="AN40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24.140625" customWidth="1"/>
    <col min="2" max="2" width="24.140625" bestFit="1" customWidth="1"/>
    <col min="3" max="3" width="9.140625" customWidth="1"/>
    <col min="4" max="5" width="9.140625" hidden="1" customWidth="1"/>
    <col min="6" max="7" width="9.5703125" hidden="1" customWidth="1"/>
    <col min="8" max="8" width="8.85546875"/>
    <col min="9" max="9" width="10" hidden="1" customWidth="1"/>
    <col min="10" max="11" width="10.140625" hidden="1" customWidth="1"/>
    <col min="12" max="12" width="9.85546875" hidden="1" customWidth="1"/>
    <col min="13" max="13" width="8.85546875"/>
    <col min="14" max="16" width="9.85546875" hidden="1" customWidth="1"/>
    <col min="17" max="17" width="9" hidden="1" customWidth="1"/>
    <col min="18" max="18" width="8.85546875"/>
    <col min="19" max="19" width="10.42578125" hidden="1" customWidth="1"/>
    <col min="20" max="20" width="10.140625" hidden="1" customWidth="1"/>
    <col min="21" max="21" width="10" hidden="1" customWidth="1"/>
    <col min="22" max="22" width="10.140625" hidden="1" customWidth="1"/>
    <col min="23" max="23" width="8.85546875"/>
    <col min="24" max="24" width="10.42578125" hidden="1" customWidth="1"/>
    <col min="25" max="25" width="9.85546875" hidden="1" customWidth="1"/>
    <col min="26" max="27" width="10" hidden="1" customWidth="1"/>
    <col min="28" max="28" width="8.85546875" customWidth="1"/>
    <col min="29" max="32" width="8.85546875" hidden="1" customWidth="1"/>
    <col min="33" max="48" width="8.85546875" customWidth="1"/>
  </cols>
  <sheetData>
    <row r="1" spans="1:63" ht="18.75" x14ac:dyDescent="0.3">
      <c r="A1" s="11" t="s">
        <v>133</v>
      </c>
      <c r="B1" s="11"/>
    </row>
    <row r="2" spans="1:63" ht="18.75" x14ac:dyDescent="0.3">
      <c r="A2" s="12" t="s">
        <v>315</v>
      </c>
      <c r="B2" s="11"/>
    </row>
    <row r="3" spans="1:63" ht="16.5" x14ac:dyDescent="0.3">
      <c r="B3" s="12"/>
    </row>
    <row r="4" spans="1:63" ht="16.5" x14ac:dyDescent="0.3">
      <c r="A4" s="12" t="s">
        <v>197</v>
      </c>
      <c r="B4" s="12"/>
    </row>
    <row r="6" spans="1:63" s="4" customFormat="1" x14ac:dyDescent="0.25">
      <c r="A6" s="3" t="s">
        <v>11</v>
      </c>
      <c r="B6" s="3" t="s">
        <v>129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s="25" t="s">
        <v>107</v>
      </c>
      <c r="B7" s="25" t="s">
        <v>38</v>
      </c>
      <c r="C7" s="36">
        <v>0.52726433110267446</v>
      </c>
      <c r="D7" s="36">
        <v>0.51577669070874443</v>
      </c>
      <c r="E7" s="36">
        <v>0.49190177213160513</v>
      </c>
      <c r="F7" s="36">
        <v>0.48957919765738028</v>
      </c>
      <c r="G7" s="36">
        <v>0.47698247663535903</v>
      </c>
      <c r="H7" s="36">
        <v>0.47559539804673623</v>
      </c>
      <c r="I7" s="36">
        <v>0.47186597904111843</v>
      </c>
      <c r="J7" s="36">
        <v>0.44152563089325908</v>
      </c>
      <c r="K7" s="36">
        <v>0.43049634485952071</v>
      </c>
      <c r="L7" s="36">
        <v>0.40932879324301769</v>
      </c>
      <c r="M7" s="36">
        <v>0.43133348810214678</v>
      </c>
      <c r="N7" s="36">
        <v>0.42722832040740888</v>
      </c>
      <c r="O7" s="36">
        <v>0.42674855030973013</v>
      </c>
      <c r="P7" s="36">
        <v>0.43870892114880744</v>
      </c>
      <c r="Q7" s="36">
        <v>0.4338306391756655</v>
      </c>
      <c r="R7" s="36">
        <v>0.44734731993636195</v>
      </c>
      <c r="S7" s="36">
        <v>0.4454965401333203</v>
      </c>
      <c r="T7" s="36">
        <v>0.45816220590955375</v>
      </c>
      <c r="U7" s="36">
        <v>0.47518566482864583</v>
      </c>
      <c r="V7" s="36">
        <v>0.48654331938953121</v>
      </c>
      <c r="W7" s="36">
        <v>0.49299555097988262</v>
      </c>
      <c r="X7" s="36">
        <v>0.49462595548089583</v>
      </c>
      <c r="Y7" s="36">
        <v>0.51900475805674828</v>
      </c>
      <c r="Z7" s="36">
        <v>0.51584648823968249</v>
      </c>
      <c r="AA7" s="36">
        <v>0.50585522829718543</v>
      </c>
      <c r="AB7" s="36">
        <v>0.49833452774686998</v>
      </c>
      <c r="AC7" s="36">
        <v>0.49911256760106631</v>
      </c>
      <c r="AD7" s="36">
        <v>0.48850781064466192</v>
      </c>
      <c r="AE7" s="36">
        <v>0.49552855269450313</v>
      </c>
      <c r="AF7" s="36">
        <v>0.46551348306538431</v>
      </c>
      <c r="AG7" s="36">
        <v>0.44365298720383045</v>
      </c>
      <c r="AH7" s="36">
        <v>0.42151517670986011</v>
      </c>
      <c r="AI7" s="36">
        <v>0.40214532496022243</v>
      </c>
      <c r="AJ7" s="36">
        <v>0.34464033107713715</v>
      </c>
      <c r="AK7" s="36">
        <v>0.33527821224876109</v>
      </c>
      <c r="AL7" s="37">
        <v>0.32635973105629001</v>
      </c>
      <c r="AM7" s="37">
        <v>0.3209885884353863</v>
      </c>
      <c r="AN7" s="37">
        <v>0.29650216722704703</v>
      </c>
      <c r="AO7" s="37">
        <v>0.26810278155997075</v>
      </c>
      <c r="AP7" s="37">
        <v>0.24903467346082941</v>
      </c>
      <c r="AQ7" s="37">
        <v>0.22669429908251437</v>
      </c>
      <c r="AR7" s="37">
        <v>0.21009766553363579</v>
      </c>
      <c r="AS7" s="37">
        <v>0.19571263800317054</v>
      </c>
      <c r="AT7" s="37">
        <v>0.18408115388750454</v>
      </c>
      <c r="AU7" s="37">
        <v>0.17486835314938384</v>
      </c>
      <c r="AV7" s="37">
        <v>0.17127852362521978</v>
      </c>
      <c r="AW7" s="37">
        <v>0.16543770844991004</v>
      </c>
      <c r="AX7" s="37">
        <v>0.15898395256903763</v>
      </c>
      <c r="AY7" s="37">
        <v>0.15174296056678704</v>
      </c>
      <c r="AZ7" s="37">
        <v>0.14717231310131537</v>
      </c>
      <c r="BA7" s="37">
        <v>0.14110993128191873</v>
      </c>
      <c r="BB7" s="37">
        <v>0.13648095950184666</v>
      </c>
      <c r="BC7" s="37">
        <v>0.13317445315822998</v>
      </c>
      <c r="BD7" s="37">
        <v>0.12938463120395624</v>
      </c>
      <c r="BE7" s="37">
        <v>0.12351839881483277</v>
      </c>
      <c r="BF7" s="37">
        <v>0.11980832317226332</v>
      </c>
      <c r="BG7" s="37">
        <v>0.11769701930417346</v>
      </c>
      <c r="BH7" s="37">
        <v>0.11486343386039484</v>
      </c>
      <c r="BI7" s="37">
        <v>0.1154121422443523</v>
      </c>
      <c r="BJ7" s="37">
        <v>0.11596275830120271</v>
      </c>
      <c r="BK7" s="37">
        <v>0.11651310416657384</v>
      </c>
    </row>
    <row r="8" spans="1:63" x14ac:dyDescent="0.25">
      <c r="A8" s="25"/>
      <c r="B8" s="25" t="s">
        <v>130</v>
      </c>
      <c r="C8" s="36">
        <v>0.12706919142980472</v>
      </c>
      <c r="D8" s="36">
        <v>0.1256671426535417</v>
      </c>
      <c r="E8" s="36">
        <v>0.1213726190910282</v>
      </c>
      <c r="F8" s="36">
        <v>0.12245373978680255</v>
      </c>
      <c r="G8" s="36">
        <v>0.11997847104706616</v>
      </c>
      <c r="H8" s="36">
        <v>0.12046351875830137</v>
      </c>
      <c r="I8" s="36">
        <v>0.12283351504875108</v>
      </c>
      <c r="J8" s="36">
        <v>0.13242269893270217</v>
      </c>
      <c r="K8" s="36">
        <v>0.1470160955117675</v>
      </c>
      <c r="L8" s="36">
        <v>0.14196264719612525</v>
      </c>
      <c r="M8" s="36">
        <v>0.11692669458817224</v>
      </c>
      <c r="N8" s="36">
        <v>0.10703907026899041</v>
      </c>
      <c r="O8" s="36">
        <v>9.9996603062490433E-2</v>
      </c>
      <c r="P8" s="36">
        <v>9.1623670252661535E-2</v>
      </c>
      <c r="Q8" s="36">
        <v>8.4853989922407058E-2</v>
      </c>
      <c r="R8" s="36">
        <v>8.98153240838995E-2</v>
      </c>
      <c r="S8" s="36">
        <v>9.0393679561256365E-2</v>
      </c>
      <c r="T8" s="36">
        <v>8.8576941442818635E-2</v>
      </c>
      <c r="U8" s="36">
        <v>8.3120625297586653E-2</v>
      </c>
      <c r="V8" s="36">
        <v>7.7341601066477264E-2</v>
      </c>
      <c r="W8" s="36">
        <v>7.8591227479708925E-2</v>
      </c>
      <c r="X8" s="36">
        <v>6.9460048277165787E-2</v>
      </c>
      <c r="Y8" s="36">
        <v>7.2259626904162239E-2</v>
      </c>
      <c r="Z8" s="36">
        <v>7.561397093403957E-2</v>
      </c>
      <c r="AA8" s="36">
        <v>7.6393479432258174E-2</v>
      </c>
      <c r="AB8" s="36">
        <v>8.0216128855303687E-2</v>
      </c>
      <c r="AC8" s="36">
        <v>8.9464283285588878E-2</v>
      </c>
      <c r="AD8" s="36">
        <v>9.6688220571526609E-2</v>
      </c>
      <c r="AE8" s="36">
        <v>9.9826564190196879E-2</v>
      </c>
      <c r="AF8" s="36">
        <v>0.10307635462355752</v>
      </c>
      <c r="AG8" s="36">
        <v>0.1107566299715642</v>
      </c>
      <c r="AH8" s="36">
        <v>0.11990247258249601</v>
      </c>
      <c r="AI8" s="36">
        <v>0.12127543508601371</v>
      </c>
      <c r="AJ8" s="36">
        <v>0.12336602320982554</v>
      </c>
      <c r="AK8" s="36">
        <v>0.13575608719804139</v>
      </c>
      <c r="AL8" s="37">
        <v>0.11833588708153338</v>
      </c>
      <c r="AM8" s="37">
        <v>0.11139610766847044</v>
      </c>
      <c r="AN8" s="37">
        <v>0.10425212897723611</v>
      </c>
      <c r="AO8" s="37">
        <v>9.6352421705334659E-2</v>
      </c>
      <c r="AP8" s="37">
        <v>8.8821822341132478E-2</v>
      </c>
      <c r="AQ8" s="37">
        <v>8.1307072670405878E-2</v>
      </c>
      <c r="AR8" s="37">
        <v>8.0251621898744047E-2</v>
      </c>
      <c r="AS8" s="37">
        <v>7.9688535480976888E-2</v>
      </c>
      <c r="AT8" s="37">
        <v>7.9476861504904517E-2</v>
      </c>
      <c r="AU8" s="37">
        <v>7.9833603259814465E-2</v>
      </c>
      <c r="AV8" s="37">
        <v>8.0540794226040713E-2</v>
      </c>
      <c r="AW8" s="37">
        <v>8.0389464562979449E-2</v>
      </c>
      <c r="AX8" s="37">
        <v>8.0256840677992158E-2</v>
      </c>
      <c r="AY8" s="37">
        <v>8.0028082182793919E-2</v>
      </c>
      <c r="AZ8" s="37">
        <v>8.0002914895062227E-2</v>
      </c>
      <c r="BA8" s="37">
        <v>7.9748353693130519E-2</v>
      </c>
      <c r="BB8" s="37">
        <v>7.9266119943793345E-2</v>
      </c>
      <c r="BC8" s="37">
        <v>7.9047379106185894E-2</v>
      </c>
      <c r="BD8" s="37">
        <v>7.872997232793584E-2</v>
      </c>
      <c r="BE8" s="37">
        <v>7.8049166233026421E-2</v>
      </c>
      <c r="BF8" s="37">
        <v>7.7749378822112539E-2</v>
      </c>
      <c r="BG8" s="37">
        <v>7.772639690764209E-2</v>
      </c>
      <c r="BH8" s="37">
        <v>7.7577533767907658E-2</v>
      </c>
      <c r="BI8" s="37">
        <v>7.8024094944561459E-2</v>
      </c>
      <c r="BJ8" s="37">
        <v>7.8474489956525825E-2</v>
      </c>
      <c r="BK8" s="37">
        <v>7.8923890320055964E-2</v>
      </c>
    </row>
    <row r="9" spans="1:63" x14ac:dyDescent="0.25">
      <c r="A9" s="25" t="s">
        <v>248</v>
      </c>
      <c r="B9" s="25" t="s">
        <v>38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7">
        <v>5.5973576692702864E-2</v>
      </c>
      <c r="AM9" s="37">
        <v>5.7158562037814789E-2</v>
      </c>
      <c r="AN9" s="37">
        <v>5.8479104211554632E-2</v>
      </c>
      <c r="AO9" s="37">
        <v>6.0301400299153533E-2</v>
      </c>
      <c r="AP9" s="37">
        <v>6.1239107847787966E-2</v>
      </c>
      <c r="AQ9" s="37">
        <v>6.1427724180106384E-2</v>
      </c>
      <c r="AR9" s="37">
        <v>6.0489378126258646E-2</v>
      </c>
      <c r="AS9" s="37">
        <v>5.9125748992308949E-2</v>
      </c>
      <c r="AT9" s="37">
        <v>5.7518906802552568E-2</v>
      </c>
      <c r="AU9" s="37">
        <v>5.5988688836654026E-2</v>
      </c>
      <c r="AV9" s="37">
        <v>5.4639116507569703E-2</v>
      </c>
      <c r="AW9" s="37">
        <v>5.3801793761322783E-2</v>
      </c>
      <c r="AX9" s="37">
        <v>5.3378677044587305E-2</v>
      </c>
      <c r="AY9" s="37">
        <v>5.3379936400148639E-2</v>
      </c>
      <c r="AZ9" s="37">
        <v>5.3711096757794972E-2</v>
      </c>
      <c r="BA9" s="37">
        <v>5.42335556286083E-2</v>
      </c>
      <c r="BB9" s="37">
        <v>5.4739513205101502E-2</v>
      </c>
      <c r="BC9" s="37">
        <v>5.5207741107473222E-2</v>
      </c>
      <c r="BD9" s="37">
        <v>5.5414761812650495E-2</v>
      </c>
      <c r="BE9" s="37">
        <v>5.7449614865086061E-2</v>
      </c>
      <c r="BF9" s="37">
        <v>5.7632126326091916E-2</v>
      </c>
      <c r="BG9" s="37">
        <v>5.7364288100699358E-2</v>
      </c>
      <c r="BH9" s="37">
        <v>5.6332635757170152E-2</v>
      </c>
      <c r="BI9" s="37">
        <v>5.6510871420820473E-2</v>
      </c>
      <c r="BJ9" s="37">
        <v>5.6693651605778543E-2</v>
      </c>
      <c r="BK9" s="37">
        <v>5.6876439742008088E-2</v>
      </c>
    </row>
    <row r="10" spans="1:63" x14ac:dyDescent="0.25">
      <c r="A10" s="25"/>
      <c r="B10" s="25" t="s">
        <v>130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7">
        <v>1.2847478372848281E-2</v>
      </c>
      <c r="AM10" s="37">
        <v>1.2403847551856282E-2</v>
      </c>
      <c r="AN10" s="37">
        <v>1.1966520929405776E-2</v>
      </c>
      <c r="AO10" s="37">
        <v>1.1601557094836359E-2</v>
      </c>
      <c r="AP10" s="37">
        <v>1.1041221024167026E-2</v>
      </c>
      <c r="AQ10" s="37">
        <v>1.0340671802092017E-2</v>
      </c>
      <c r="AR10" s="37">
        <v>1.0220252440446692E-2</v>
      </c>
      <c r="AS10" s="37">
        <v>1.0026696401545011E-2</v>
      </c>
      <c r="AT10" s="37">
        <v>9.7899294423921708E-3</v>
      </c>
      <c r="AU10" s="37">
        <v>9.5643016768484183E-3</v>
      </c>
      <c r="AV10" s="37">
        <v>9.3679989338511151E-3</v>
      </c>
      <c r="AW10" s="37">
        <v>9.2579561365110381E-3</v>
      </c>
      <c r="AX10" s="37">
        <v>9.2183928857613711E-3</v>
      </c>
      <c r="AY10" s="37">
        <v>9.2519737849873999E-3</v>
      </c>
      <c r="AZ10" s="37">
        <v>9.3430224625760845E-3</v>
      </c>
      <c r="BA10" s="37">
        <v>9.4677509088063778E-3</v>
      </c>
      <c r="BB10" s="37">
        <v>9.566559486849863E-3</v>
      </c>
      <c r="BC10" s="37">
        <v>9.6590641004452062E-3</v>
      </c>
      <c r="BD10" s="37">
        <v>9.7059305213763984E-3</v>
      </c>
      <c r="BE10" s="37">
        <v>1.0073347143989161E-2</v>
      </c>
      <c r="BF10" s="37">
        <v>1.0116409319150414E-2</v>
      </c>
      <c r="BG10" s="37">
        <v>1.0080511823700117E-2</v>
      </c>
      <c r="BH10" s="37">
        <v>9.9100655712917839E-3</v>
      </c>
      <c r="BI10" s="37">
        <v>9.9522598281318996E-3</v>
      </c>
      <c r="BJ10" s="37">
        <v>9.9953245869094324E-3</v>
      </c>
      <c r="BK10" s="37">
        <v>1.0038495909212486E-2</v>
      </c>
    </row>
    <row r="11" spans="1:63" x14ac:dyDescent="0.25">
      <c r="A11" s="25" t="s">
        <v>32</v>
      </c>
      <c r="B11" s="25" t="s">
        <v>38</v>
      </c>
      <c r="C11" s="36">
        <v>0.1318816187599301</v>
      </c>
      <c r="D11" s="36">
        <v>0.12781998446880918</v>
      </c>
      <c r="E11" s="36">
        <v>0.12634997527526989</v>
      </c>
      <c r="F11" s="36">
        <v>0.11871092437592669</v>
      </c>
      <c r="G11" s="36">
        <v>0.10778339124086279</v>
      </c>
      <c r="H11" s="36">
        <v>0.10385143562265724</v>
      </c>
      <c r="I11" s="36">
        <v>9.8015048519354678E-2</v>
      </c>
      <c r="J11" s="36">
        <v>9.2195757765068498E-2</v>
      </c>
      <c r="K11" s="36">
        <v>8.7065752341053015E-2</v>
      </c>
      <c r="L11" s="36">
        <v>8.3565576724232177E-2</v>
      </c>
      <c r="M11" s="36">
        <v>7.9924037711144716E-2</v>
      </c>
      <c r="N11" s="36">
        <v>8.2267644635077089E-2</v>
      </c>
      <c r="O11" s="36">
        <v>7.8880900977224444E-2</v>
      </c>
      <c r="P11" s="36">
        <v>7.8073676794407881E-2</v>
      </c>
      <c r="Q11" s="36">
        <v>7.6915843410163928E-2</v>
      </c>
      <c r="R11" s="36">
        <v>8.0799626727810783E-2</v>
      </c>
      <c r="S11" s="36">
        <v>9.1891740891646034E-2</v>
      </c>
      <c r="T11" s="36">
        <v>0.1074931042412187</v>
      </c>
      <c r="U11" s="36">
        <v>0.11002588956449001</v>
      </c>
      <c r="V11" s="36">
        <v>0.10732974532051114</v>
      </c>
      <c r="W11" s="36">
        <v>0.10610247323249083</v>
      </c>
      <c r="X11" s="36">
        <v>0.11169006874878372</v>
      </c>
      <c r="Y11" s="36">
        <v>0.1162263560007431</v>
      </c>
      <c r="Z11" s="36">
        <v>0.1224547493926527</v>
      </c>
      <c r="AA11" s="36">
        <v>0.12057087982346913</v>
      </c>
      <c r="AB11" s="36">
        <v>0.12146294806352731</v>
      </c>
      <c r="AC11" s="36">
        <v>0.12050826562519322</v>
      </c>
      <c r="AD11" s="36">
        <v>0.12142827213867054</v>
      </c>
      <c r="AE11" s="36">
        <v>0.12146530150620878</v>
      </c>
      <c r="AF11" s="36">
        <v>0.12043927923564503</v>
      </c>
      <c r="AG11" s="36">
        <v>0.12155664856791502</v>
      </c>
      <c r="AH11" s="36">
        <v>0.11983590926938244</v>
      </c>
      <c r="AI11" s="36">
        <v>0.11808904675843672</v>
      </c>
      <c r="AJ11" s="36">
        <v>0.11441034788083683</v>
      </c>
      <c r="AK11" s="36">
        <v>0.11075924182842316</v>
      </c>
      <c r="AL11" s="37">
        <v>6.4296721434649581E-2</v>
      </c>
      <c r="AM11" s="37">
        <v>6.5132007594593491E-2</v>
      </c>
      <c r="AN11" s="37">
        <v>6.2549116148760617E-2</v>
      </c>
      <c r="AO11" s="37">
        <v>5.9878870135224284E-2</v>
      </c>
      <c r="AP11" s="37">
        <v>5.8220593402476928E-2</v>
      </c>
      <c r="AQ11" s="37">
        <v>5.746071409487611E-2</v>
      </c>
      <c r="AR11" s="37">
        <v>5.4244131270470883E-2</v>
      </c>
      <c r="AS11" s="37">
        <v>5.1036340268293817E-2</v>
      </c>
      <c r="AT11" s="37">
        <v>4.7818588787367569E-2</v>
      </c>
      <c r="AU11" s="37">
        <v>4.4599463446682211E-2</v>
      </c>
      <c r="AV11" s="37">
        <v>4.1871804526627504E-2</v>
      </c>
      <c r="AW11" s="37">
        <v>3.9641235356285394E-2</v>
      </c>
      <c r="AX11" s="37">
        <v>3.7394969459583295E-2</v>
      </c>
      <c r="AY11" s="37">
        <v>3.5015101054761501E-2</v>
      </c>
      <c r="AZ11" s="37">
        <v>3.2988828036670054E-2</v>
      </c>
      <c r="BA11" s="37">
        <v>3.086142759572888E-2</v>
      </c>
      <c r="BB11" s="37">
        <v>3.0161603945636793E-2</v>
      </c>
      <c r="BC11" s="37">
        <v>2.9520909931972487E-2</v>
      </c>
      <c r="BD11" s="37">
        <v>2.8801790623839058E-2</v>
      </c>
      <c r="BE11" s="37">
        <v>2.8167206678358033E-2</v>
      </c>
      <c r="BF11" s="37">
        <v>2.7454340643604472E-2</v>
      </c>
      <c r="BG11" s="37">
        <v>2.6821862166024606E-2</v>
      </c>
      <c r="BH11" s="37">
        <v>2.6110656147109463E-2</v>
      </c>
      <c r="BI11" s="37">
        <v>2.5406025800742797E-2</v>
      </c>
      <c r="BJ11" s="37">
        <v>2.4770413556430879E-2</v>
      </c>
      <c r="BK11" s="37">
        <v>2.4066238112428154E-2</v>
      </c>
    </row>
    <row r="12" spans="1:63" x14ac:dyDescent="0.25">
      <c r="A12" s="25"/>
      <c r="B12" s="25" t="s">
        <v>130</v>
      </c>
      <c r="C12" s="36">
        <v>0.26921295630444936</v>
      </c>
      <c r="D12" s="36">
        <v>0.28103760659053173</v>
      </c>
      <c r="E12" s="36">
        <v>0.29372985064561646</v>
      </c>
      <c r="F12" s="36">
        <v>0.29260868943881824</v>
      </c>
      <c r="G12" s="36">
        <v>0.28453292358849525</v>
      </c>
      <c r="H12" s="36">
        <v>0.28891176517397921</v>
      </c>
      <c r="I12" s="36">
        <v>0.29266354618288815</v>
      </c>
      <c r="J12" s="36">
        <v>0.28554836919824889</v>
      </c>
      <c r="K12" s="36">
        <v>0.27536056502391548</v>
      </c>
      <c r="L12" s="36">
        <v>0.26425183900194715</v>
      </c>
      <c r="M12" s="36">
        <v>0.26247914196366834</v>
      </c>
      <c r="N12" s="36">
        <v>0.27122447996474153</v>
      </c>
      <c r="O12" s="36">
        <v>0.26901004456914529</v>
      </c>
      <c r="P12" s="36">
        <v>0.26087011663145065</v>
      </c>
      <c r="Q12" s="36">
        <v>0.2767672757755284</v>
      </c>
      <c r="R12" s="36">
        <v>0.26375694166715408</v>
      </c>
      <c r="S12" s="36">
        <v>0.26111501635272</v>
      </c>
      <c r="T12" s="36">
        <v>0.27637444506482123</v>
      </c>
      <c r="U12" s="36">
        <v>0.281370854164815</v>
      </c>
      <c r="V12" s="36">
        <v>0.27244778792341817</v>
      </c>
      <c r="W12" s="36">
        <v>0.27452593103679013</v>
      </c>
      <c r="X12" s="36">
        <v>0.27979668480438263</v>
      </c>
      <c r="Y12" s="36">
        <v>0.27135283482785399</v>
      </c>
      <c r="Z12" s="36">
        <v>0.27614341632525352</v>
      </c>
      <c r="AA12" s="36">
        <v>0.2754552486800172</v>
      </c>
      <c r="AB12" s="36">
        <v>0.27234488897172598</v>
      </c>
      <c r="AC12" s="36">
        <v>0.27648561909345987</v>
      </c>
      <c r="AD12" s="36">
        <v>0.27065594025959483</v>
      </c>
      <c r="AE12" s="36">
        <v>0.27085636091172594</v>
      </c>
      <c r="AF12" s="36">
        <v>0.26384614553222968</v>
      </c>
      <c r="AG12" s="36">
        <v>0.26527855423747537</v>
      </c>
      <c r="AH12" s="36">
        <v>0.26442958991561927</v>
      </c>
      <c r="AI12" s="36">
        <v>0.25205534277698399</v>
      </c>
      <c r="AJ12" s="36">
        <v>0.24313853160791557</v>
      </c>
      <c r="AK12" s="36">
        <v>0.2332050962344753</v>
      </c>
      <c r="AL12" s="37">
        <v>0.26795704860885822</v>
      </c>
      <c r="AM12" s="37">
        <v>0.25522783827386719</v>
      </c>
      <c r="AN12" s="37">
        <v>0.24200186294731971</v>
      </c>
      <c r="AO12" s="37">
        <v>0.22879957619662647</v>
      </c>
      <c r="AP12" s="37">
        <v>0.21523217353150381</v>
      </c>
      <c r="AQ12" s="37">
        <v>0.20225272397508967</v>
      </c>
      <c r="AR12" s="37">
        <v>0.19660966107827924</v>
      </c>
      <c r="AS12" s="37">
        <v>0.1911510152207655</v>
      </c>
      <c r="AT12" s="37">
        <v>0.18560963817710396</v>
      </c>
      <c r="AU12" s="37">
        <v>0.18044578748039289</v>
      </c>
      <c r="AV12" s="37">
        <v>0.17533794236437264</v>
      </c>
      <c r="AW12" s="37">
        <v>0.17025107760239144</v>
      </c>
      <c r="AX12" s="37">
        <v>0.16544719270668284</v>
      </c>
      <c r="AY12" s="37">
        <v>0.16063220059533403</v>
      </c>
      <c r="AZ12" s="37">
        <v>0.15611415516556021</v>
      </c>
      <c r="BA12" s="37">
        <v>0.15158924790532907</v>
      </c>
      <c r="BB12" s="37">
        <v>0.14896680425880277</v>
      </c>
      <c r="BC12" s="37">
        <v>0.14661065586201849</v>
      </c>
      <c r="BD12" s="37">
        <v>0.14423263851292595</v>
      </c>
      <c r="BE12" s="37">
        <v>0.14207818782236223</v>
      </c>
      <c r="BF12" s="37">
        <v>0.13988264220223531</v>
      </c>
      <c r="BG12" s="37">
        <v>0.13788423458783394</v>
      </c>
      <c r="BH12" s="37">
        <v>0.13582800839932166</v>
      </c>
      <c r="BI12" s="37">
        <v>0.13410546884837746</v>
      </c>
      <c r="BJ12" s="37">
        <v>0.1325077526020445</v>
      </c>
      <c r="BK12" s="37">
        <v>0.13081128534653017</v>
      </c>
    </row>
    <row r="13" spans="1:63" x14ac:dyDescent="0.25">
      <c r="A13" s="25" t="s">
        <v>220</v>
      </c>
      <c r="B13" s="25" t="s">
        <v>130</v>
      </c>
      <c r="C13" s="35">
        <v>6.5654402301369864E-3</v>
      </c>
      <c r="D13" s="35">
        <v>7.6067260273972601E-3</v>
      </c>
      <c r="E13" s="35">
        <v>7.3159133917808207E-3</v>
      </c>
      <c r="F13" s="35">
        <v>6.3045402410958889E-3</v>
      </c>
      <c r="G13" s="35">
        <v>5.7122869808219181E-3</v>
      </c>
      <c r="H13" s="35">
        <v>5.7643984109589036E-3</v>
      </c>
      <c r="I13" s="35">
        <v>6.7175747506849313E-3</v>
      </c>
      <c r="J13" s="35">
        <v>6.8520530958904105E-3</v>
      </c>
      <c r="K13" s="35">
        <v>7.2083192876712318E-3</v>
      </c>
      <c r="L13" s="35">
        <v>7.5503005479452051E-3</v>
      </c>
      <c r="M13" s="35">
        <v>7.9743487397260279E-3</v>
      </c>
      <c r="N13" s="35">
        <v>8.4713929315068503E-3</v>
      </c>
      <c r="O13" s="35">
        <v>8.388897452054794E-3</v>
      </c>
      <c r="P13" s="35">
        <v>8.6431692328767119E-3</v>
      </c>
      <c r="Q13" s="35">
        <v>8.8708710410958912E-3</v>
      </c>
      <c r="R13" s="35">
        <v>9.0183629589041074E-3</v>
      </c>
      <c r="S13" s="35">
        <v>9.1236429041095888E-3</v>
      </c>
      <c r="T13" s="35">
        <v>8.8414440821917798E-3</v>
      </c>
      <c r="U13" s="35">
        <v>8.3916115890410956E-3</v>
      </c>
      <c r="V13" s="35">
        <v>8.2510478630136996E-3</v>
      </c>
      <c r="W13" s="35">
        <v>7.9282798356164388E-3</v>
      </c>
      <c r="X13" s="35">
        <v>6.6802053698630142E-3</v>
      </c>
      <c r="Y13" s="35">
        <v>6.7195603561643839E-3</v>
      </c>
      <c r="Z13" s="35">
        <v>6.4252907671232869E-3</v>
      </c>
      <c r="AA13" s="35">
        <v>6.4064346575342474E-3</v>
      </c>
      <c r="AB13" s="35">
        <v>6.0912376438356161E-3</v>
      </c>
      <c r="AC13" s="35">
        <v>6.0575966301369853E-3</v>
      </c>
      <c r="AD13" s="35">
        <v>5.8310376164383559E-3</v>
      </c>
      <c r="AE13" s="35">
        <v>6.2301586027397257E-3</v>
      </c>
      <c r="AF13" s="35">
        <v>5.6714035068493153E-3</v>
      </c>
      <c r="AG13" s="35">
        <v>5.9219612054794528E-3</v>
      </c>
      <c r="AH13" s="35">
        <v>5.7432567123287667E-3</v>
      </c>
      <c r="AI13" s="35">
        <v>5.585408219178082E-3</v>
      </c>
      <c r="AJ13" s="35">
        <v>5.4003469315068494E-3</v>
      </c>
      <c r="AK13" s="35">
        <v>5.7615414246575333E-3</v>
      </c>
      <c r="AL13" s="43">
        <v>5.7615414246575333E-3</v>
      </c>
      <c r="AM13" s="43">
        <v>5.7615414246575333E-3</v>
      </c>
      <c r="AN13" s="43">
        <v>5.7615414246575333E-3</v>
      </c>
      <c r="AO13" s="43">
        <v>5.7615414246575333E-3</v>
      </c>
      <c r="AP13" s="43">
        <v>5.7615414246575333E-3</v>
      </c>
      <c r="AQ13" s="43">
        <v>5.7615414246575333E-3</v>
      </c>
      <c r="AR13" s="43">
        <v>5.7615414246575333E-3</v>
      </c>
      <c r="AS13" s="43">
        <v>5.7615414246575333E-3</v>
      </c>
      <c r="AT13" s="43">
        <v>5.7615414246575333E-3</v>
      </c>
      <c r="AU13" s="43">
        <v>5.7615414246575333E-3</v>
      </c>
      <c r="AV13" s="43">
        <v>5.7615414246575333E-3</v>
      </c>
      <c r="AW13" s="43">
        <v>5.7615414246575333E-3</v>
      </c>
      <c r="AX13" s="43">
        <v>5.7615414246575333E-3</v>
      </c>
      <c r="AY13" s="43">
        <v>5.7615414246575333E-3</v>
      </c>
      <c r="AZ13" s="43">
        <v>5.7615414246575333E-3</v>
      </c>
      <c r="BA13" s="43">
        <v>5.7615414246575333E-3</v>
      </c>
      <c r="BB13" s="43">
        <v>5.7615414246575333E-3</v>
      </c>
      <c r="BC13" s="43">
        <v>5.7615414246575333E-3</v>
      </c>
      <c r="BD13" s="43">
        <v>5.7615414246575333E-3</v>
      </c>
      <c r="BE13" s="43">
        <v>5.7615414246575333E-3</v>
      </c>
      <c r="BF13" s="43">
        <v>5.7615414246575333E-3</v>
      </c>
      <c r="BG13" s="43">
        <v>5.7615414246575333E-3</v>
      </c>
      <c r="BH13" s="43">
        <v>5.7615414246575333E-3</v>
      </c>
      <c r="BI13" s="43">
        <v>5.7615414246575333E-3</v>
      </c>
      <c r="BJ13" s="43">
        <v>5.7615414246575333E-3</v>
      </c>
      <c r="BK13" s="43">
        <v>5.7615414246575333E-3</v>
      </c>
    </row>
    <row r="14" spans="1:63" x14ac:dyDescent="0.25">
      <c r="A14" s="25" t="s">
        <v>2</v>
      </c>
      <c r="B14" s="25" t="s">
        <v>38</v>
      </c>
      <c r="C14" s="36">
        <v>0.17146171121345355</v>
      </c>
      <c r="D14" s="36">
        <v>0.17234213151909283</v>
      </c>
      <c r="E14" s="36">
        <v>0.18112717228885714</v>
      </c>
      <c r="F14" s="36">
        <v>0.1832547487624071</v>
      </c>
      <c r="G14" s="36">
        <v>0.16989951828908925</v>
      </c>
      <c r="H14" s="36">
        <v>0.16820941272849996</v>
      </c>
      <c r="I14" s="36">
        <v>0.16764129057979285</v>
      </c>
      <c r="J14" s="36">
        <v>0.17743386068166786</v>
      </c>
      <c r="K14" s="36">
        <v>0.18145816571508214</v>
      </c>
      <c r="L14" s="36">
        <v>0.17541672407065712</v>
      </c>
      <c r="M14" s="36">
        <v>0.17703978195549644</v>
      </c>
      <c r="N14" s="36">
        <v>0.18633493369719645</v>
      </c>
      <c r="O14" s="36">
        <v>0.18690139018595001</v>
      </c>
      <c r="P14" s="36">
        <v>0.18883959316101781</v>
      </c>
      <c r="Q14" s="36">
        <v>0.18972988718455355</v>
      </c>
      <c r="R14" s="36">
        <v>0.19310428261739604</v>
      </c>
      <c r="S14" s="36">
        <v>0.19444127728306285</v>
      </c>
      <c r="T14" s="36">
        <v>0.21078805600737499</v>
      </c>
      <c r="U14" s="36">
        <v>0.19117928756681071</v>
      </c>
      <c r="V14" s="36">
        <v>0.19916526967487858</v>
      </c>
      <c r="W14" s="36">
        <v>0.20013086638411429</v>
      </c>
      <c r="X14" s="36">
        <v>0.19167312962458571</v>
      </c>
      <c r="Y14" s="36">
        <v>0.18535114273983214</v>
      </c>
      <c r="Z14" s="36">
        <v>0.17628853503619279</v>
      </c>
      <c r="AA14" s="36">
        <v>0.18422592436325</v>
      </c>
      <c r="AB14" s="36">
        <v>0.18064819348411781</v>
      </c>
      <c r="AC14" s="36">
        <v>0.17250973408821427</v>
      </c>
      <c r="AD14" s="36">
        <v>0.17637828257162144</v>
      </c>
      <c r="AE14" s="36">
        <v>0.17860247644544641</v>
      </c>
      <c r="AF14" s="36">
        <v>0.17472147058692855</v>
      </c>
      <c r="AG14" s="36">
        <v>0.18139396554639642</v>
      </c>
      <c r="AH14" s="36">
        <v>0.17688509693018206</v>
      </c>
      <c r="AI14" s="36">
        <v>0.16320587455982855</v>
      </c>
      <c r="AJ14" s="36">
        <v>0.15135558936463822</v>
      </c>
      <c r="AK14" s="36">
        <v>0.14737210836886211</v>
      </c>
      <c r="AL14" s="37">
        <v>0.14464087355500571</v>
      </c>
      <c r="AM14" s="37">
        <v>0.14312509852166544</v>
      </c>
      <c r="AN14" s="37">
        <v>0.14022969393350093</v>
      </c>
      <c r="AO14" s="37">
        <v>0.13528905790595674</v>
      </c>
      <c r="AP14" s="37">
        <v>0.1318507831893713</v>
      </c>
      <c r="AQ14" s="37">
        <v>0.127890130601442</v>
      </c>
      <c r="AR14" s="37">
        <v>0.12467656392387322</v>
      </c>
      <c r="AS14" s="37">
        <v>0.12008672777454844</v>
      </c>
      <c r="AT14" s="37">
        <v>0.11619188721208216</v>
      </c>
      <c r="AU14" s="37">
        <v>0.11314963014079794</v>
      </c>
      <c r="AV14" s="37">
        <v>0.11013345267656867</v>
      </c>
      <c r="AW14" s="37">
        <v>0.10703028673863471</v>
      </c>
      <c r="AX14" s="37">
        <v>0.10383982216719351</v>
      </c>
      <c r="AY14" s="37">
        <v>0.10061794489543745</v>
      </c>
      <c r="AZ14" s="37">
        <v>9.7300945189869009E-2</v>
      </c>
      <c r="BA14" s="37">
        <v>9.3680641659275379E-2</v>
      </c>
      <c r="BB14" s="37">
        <v>9.1556863799827928E-2</v>
      </c>
      <c r="BC14" s="37">
        <v>8.9925996466010558E-2</v>
      </c>
      <c r="BD14" s="37">
        <v>8.8011349201495268E-2</v>
      </c>
      <c r="BE14" s="37">
        <v>8.5846693778109828E-2</v>
      </c>
      <c r="BF14" s="37">
        <v>8.4135231049571088E-2</v>
      </c>
      <c r="BG14" s="37">
        <v>8.2352048547628912E-2</v>
      </c>
      <c r="BH14" s="37">
        <v>7.9759976814618369E-2</v>
      </c>
      <c r="BI14" s="37">
        <v>7.9542936495164016E-2</v>
      </c>
      <c r="BJ14" s="37">
        <v>7.9326647045613152E-2</v>
      </c>
      <c r="BK14" s="37">
        <v>7.9135145742785573E-2</v>
      </c>
    </row>
    <row r="15" spans="1:63" x14ac:dyDescent="0.25">
      <c r="A15" s="25"/>
      <c r="B15" s="25" t="s">
        <v>130</v>
      </c>
      <c r="C15" s="36">
        <v>0.1558911893424286</v>
      </c>
      <c r="D15" s="36">
        <v>0.16907191696371432</v>
      </c>
      <c r="E15" s="36">
        <v>0.19304553950078573</v>
      </c>
      <c r="F15" s="36">
        <v>0.21306852514828573</v>
      </c>
      <c r="G15" s="36">
        <v>0.21200029185500005</v>
      </c>
      <c r="H15" s="36">
        <v>0.24109054029735708</v>
      </c>
      <c r="I15" s="36">
        <v>0.26787031150392865</v>
      </c>
      <c r="J15" s="36">
        <v>0.31502819783992858</v>
      </c>
      <c r="K15" s="36">
        <v>0.35477610256942849</v>
      </c>
      <c r="L15" s="36">
        <v>0.3899737166851428</v>
      </c>
      <c r="M15" s="36">
        <v>0.41017463819435712</v>
      </c>
      <c r="N15" s="36">
        <v>0.43144234323614289</v>
      </c>
      <c r="O15" s="36">
        <v>0.42743273770607138</v>
      </c>
      <c r="P15" s="36">
        <v>0.44375273813592853</v>
      </c>
      <c r="Q15" s="36">
        <v>0.44609969611585709</v>
      </c>
      <c r="R15" s="36">
        <v>0.33510310420824285</v>
      </c>
      <c r="S15" s="36">
        <v>0.22585984550634999</v>
      </c>
      <c r="T15" s="36">
        <v>0.12790474092628573</v>
      </c>
      <c r="U15" s="36">
        <v>0.10124020476664285</v>
      </c>
      <c r="V15" s="36">
        <v>9.4038502512428568E-2</v>
      </c>
      <c r="W15" s="36">
        <v>6.4103948143714284E-2</v>
      </c>
      <c r="X15" s="36">
        <v>5.0821046280714287E-2</v>
      </c>
      <c r="Y15" s="36">
        <v>4.6663123147142854E-2</v>
      </c>
      <c r="Z15" s="36">
        <v>4.9972727856857156E-2</v>
      </c>
      <c r="AA15" s="36">
        <v>4.5700882418714277E-2</v>
      </c>
      <c r="AB15" s="36">
        <v>4.4292054143857153E-2</v>
      </c>
      <c r="AC15" s="36">
        <v>4.2073751691714283E-2</v>
      </c>
      <c r="AD15" s="36">
        <v>4.1245288725142867E-2</v>
      </c>
      <c r="AE15" s="36">
        <v>5.4738809580714282E-2</v>
      </c>
      <c r="AF15" s="36">
        <v>4.3404572366571435E-2</v>
      </c>
      <c r="AG15" s="36">
        <v>3.4552502147428575E-2</v>
      </c>
      <c r="AH15" s="36">
        <v>3.5425587261428568E-2</v>
      </c>
      <c r="AI15" s="36">
        <v>3.2480337652714283E-2</v>
      </c>
      <c r="AJ15" s="36">
        <v>2.7853809794721431E-2</v>
      </c>
      <c r="AK15" s="36">
        <v>2.6792719715299996E-2</v>
      </c>
      <c r="AL15" s="37">
        <v>2.7267828478550003E-2</v>
      </c>
      <c r="AM15" s="37">
        <v>2.5251510060699998E-2</v>
      </c>
      <c r="AN15" s="37">
        <v>2.3269425637857138E-2</v>
      </c>
      <c r="AO15" s="37">
        <v>2.104117881014286E-2</v>
      </c>
      <c r="AP15" s="37">
        <v>1.8958057551949997E-2</v>
      </c>
      <c r="AQ15" s="37">
        <v>1.6828927589335716E-2</v>
      </c>
      <c r="AR15" s="37">
        <v>1.5830835556485713E-2</v>
      </c>
      <c r="AS15" s="37">
        <v>1.4700895100728573E-2</v>
      </c>
      <c r="AT15" s="37">
        <v>1.3643166404371427E-2</v>
      </c>
      <c r="AU15" s="37">
        <v>1.2674526589450001E-2</v>
      </c>
      <c r="AV15" s="37">
        <v>1.1682769616885715E-2</v>
      </c>
      <c r="AW15" s="37">
        <v>1.0669229091085716E-2</v>
      </c>
      <c r="AX15" s="37">
        <v>9.6584870950857139E-3</v>
      </c>
      <c r="AY15" s="37">
        <v>8.6541657396857156E-3</v>
      </c>
      <c r="AZ15" s="37">
        <v>7.6480006445857141E-3</v>
      </c>
      <c r="BA15" s="37">
        <v>6.6365117863000003E-3</v>
      </c>
      <c r="BB15" s="37">
        <v>6.0452654582571434E-3</v>
      </c>
      <c r="BC15" s="37">
        <v>5.4860671161999991E-3</v>
      </c>
      <c r="BD15" s="37">
        <v>4.9201270601999993E-3</v>
      </c>
      <c r="BE15" s="37">
        <v>4.3530215289000005E-3</v>
      </c>
      <c r="BF15" s="37">
        <v>3.8110902533000004E-3</v>
      </c>
      <c r="BG15" s="37">
        <v>3.2737010978571429E-3</v>
      </c>
      <c r="BH15" s="37">
        <v>2.7241119599571428E-3</v>
      </c>
      <c r="BI15" s="37">
        <v>2.2377102675714289E-3</v>
      </c>
      <c r="BJ15" s="37">
        <v>1.7454478608285714E-3</v>
      </c>
      <c r="BK15" s="37">
        <v>1.2473055397E-3</v>
      </c>
    </row>
    <row r="16" spans="1:63" x14ac:dyDescent="0.25">
      <c r="A16" s="25" t="s">
        <v>3</v>
      </c>
      <c r="B16" s="25" t="s">
        <v>38</v>
      </c>
      <c r="C16" s="36">
        <v>8.0621172145686079E-2</v>
      </c>
      <c r="D16" s="36">
        <v>8.5197943362588555E-2</v>
      </c>
      <c r="E16" s="36">
        <v>9.1720836987889978E-2</v>
      </c>
      <c r="F16" s="36">
        <v>9.9400939773516064E-2</v>
      </c>
      <c r="G16" s="36">
        <v>9.785708024684428E-2</v>
      </c>
      <c r="H16" s="36">
        <v>9.5521138966416438E-2</v>
      </c>
      <c r="I16" s="36">
        <v>9.6683957675760726E-2</v>
      </c>
      <c r="J16" s="36">
        <v>9.8817268833748917E-2</v>
      </c>
      <c r="K16" s="36">
        <v>0.10645779970083892</v>
      </c>
      <c r="L16" s="36">
        <v>0.10476552603648999</v>
      </c>
      <c r="M16" s="36">
        <v>0.10328277547207715</v>
      </c>
      <c r="N16" s="36">
        <v>0.10798739219389</v>
      </c>
      <c r="O16" s="36">
        <v>0.11444185251298643</v>
      </c>
      <c r="P16" s="36">
        <v>0.1025190533593914</v>
      </c>
      <c r="Q16" s="36">
        <v>0.11585177530344001</v>
      </c>
      <c r="R16" s="36">
        <v>0.12734183177556502</v>
      </c>
      <c r="S16" s="36">
        <v>9.8174941775722821E-2</v>
      </c>
      <c r="T16" s="36">
        <v>0.10498505415239284</v>
      </c>
      <c r="U16" s="36">
        <v>0.11057285329585002</v>
      </c>
      <c r="V16" s="36">
        <v>0.104768981097495</v>
      </c>
      <c r="W16" s="36">
        <v>0.10464106269618176</v>
      </c>
      <c r="X16" s="36">
        <v>0.10787947197251711</v>
      </c>
      <c r="Y16" s="36">
        <v>0.11108482646771714</v>
      </c>
      <c r="Z16" s="36">
        <v>0.10702946184602177</v>
      </c>
      <c r="AA16" s="36">
        <v>0.10539099999019823</v>
      </c>
      <c r="AB16" s="36">
        <v>0.11128503633492139</v>
      </c>
      <c r="AC16" s="36">
        <v>0.11464027863853712</v>
      </c>
      <c r="AD16" s="36">
        <v>0.11436430183237713</v>
      </c>
      <c r="AE16" s="36">
        <v>0.11640941300057141</v>
      </c>
      <c r="AF16" s="36">
        <v>0.11200583611735178</v>
      </c>
      <c r="AG16" s="36">
        <v>0.10955610838487463</v>
      </c>
      <c r="AH16" s="36">
        <v>0.10078514921302928</v>
      </c>
      <c r="AI16" s="36">
        <v>9.3729188780652853E-2</v>
      </c>
      <c r="AJ16" s="36">
        <v>8.1851969676949979E-2</v>
      </c>
      <c r="AK16" s="36">
        <v>8.3650809210280702E-2</v>
      </c>
      <c r="AL16" s="37">
        <v>6.044716945679051E-2</v>
      </c>
      <c r="AM16" s="37">
        <v>5.6791987190455764E-2</v>
      </c>
      <c r="AN16" s="37">
        <v>5.3482427526811552E-2</v>
      </c>
      <c r="AO16" s="37">
        <v>4.8999668954833993E-2</v>
      </c>
      <c r="AP16" s="37">
        <v>4.6649456660235282E-2</v>
      </c>
      <c r="AQ16" s="37">
        <v>4.3644809764337017E-2</v>
      </c>
      <c r="AR16" s="37">
        <v>4.2013229418910794E-2</v>
      </c>
      <c r="AS16" s="37">
        <v>4.0976546050615875E-2</v>
      </c>
      <c r="AT16" s="37">
        <v>3.8430322042940238E-2</v>
      </c>
      <c r="AU16" s="37">
        <v>3.7428457850164312E-2</v>
      </c>
      <c r="AV16" s="37">
        <v>3.6996705159263996E-2</v>
      </c>
      <c r="AW16" s="37">
        <v>3.54837480172445E-2</v>
      </c>
      <c r="AX16" s="37">
        <v>3.5031563014047216E-2</v>
      </c>
      <c r="AY16" s="37">
        <v>3.3338363092114361E-2</v>
      </c>
      <c r="AZ16" s="37">
        <v>3.2919923452360861E-2</v>
      </c>
      <c r="BA16" s="37">
        <v>3.1209257044609817E-2</v>
      </c>
      <c r="BB16" s="37">
        <v>3.0666168272106761E-2</v>
      </c>
      <c r="BC16" s="37">
        <v>3.0201512843436428E-2</v>
      </c>
      <c r="BD16" s="37">
        <v>2.8729358839936225E-2</v>
      </c>
      <c r="BE16" s="37">
        <v>2.8228344434528218E-2</v>
      </c>
      <c r="BF16" s="37">
        <v>2.6679943851721125E-2</v>
      </c>
      <c r="BG16" s="37">
        <v>2.6320048412059569E-2</v>
      </c>
      <c r="BH16" s="37">
        <v>2.4783699682074674E-2</v>
      </c>
      <c r="BI16" s="37">
        <v>2.4790179717418481E-2</v>
      </c>
      <c r="BJ16" s="37">
        <v>2.3767922074164977E-2</v>
      </c>
      <c r="BK16" s="37">
        <v>2.3774504301907286E-2</v>
      </c>
    </row>
    <row r="17" spans="1:63" x14ac:dyDescent="0.25">
      <c r="A17" s="25"/>
      <c r="B17" s="25" t="s">
        <v>130</v>
      </c>
      <c r="C17" s="36">
        <v>7.1763152684300002E-2</v>
      </c>
      <c r="D17" s="36">
        <v>7.4124094708399993E-2</v>
      </c>
      <c r="E17" s="36">
        <v>7.8456226412300004E-2</v>
      </c>
      <c r="F17" s="36">
        <v>9.0314989794071418E-2</v>
      </c>
      <c r="G17" s="36">
        <v>9.3375101833200011E-2</v>
      </c>
      <c r="H17" s="36">
        <v>9.7306101587042865E-2</v>
      </c>
      <c r="I17" s="36">
        <v>0.1027857291863286</v>
      </c>
      <c r="J17" s="36">
        <v>0.11137087985807144</v>
      </c>
      <c r="K17" s="36">
        <v>0.12501053778745716</v>
      </c>
      <c r="L17" s="36">
        <v>0.12918242369174995</v>
      </c>
      <c r="M17" s="36">
        <v>0.12735409980149998</v>
      </c>
      <c r="N17" s="36">
        <v>0.13315518548474997</v>
      </c>
      <c r="O17" s="36">
        <v>0.14038634930265004</v>
      </c>
      <c r="P17" s="36">
        <v>0.12663366235614285</v>
      </c>
      <c r="Q17" s="36">
        <v>0.14361219294344998</v>
      </c>
      <c r="R17" s="36">
        <v>8.908521005025713E-2</v>
      </c>
      <c r="S17" s="36">
        <v>5.7280937905950007E-2</v>
      </c>
      <c r="T17" s="36">
        <v>5.030345337631429E-2</v>
      </c>
      <c r="U17" s="36">
        <v>4.06173337482E-2</v>
      </c>
      <c r="V17" s="36">
        <v>2.8628009556771424E-2</v>
      </c>
      <c r="W17" s="36">
        <v>2.8606803599785721E-2</v>
      </c>
      <c r="X17" s="36">
        <v>2.1214971711842858E-2</v>
      </c>
      <c r="Y17" s="36">
        <v>2.0098027150614289E-2</v>
      </c>
      <c r="Z17" s="36">
        <v>2.0983767295621427E-2</v>
      </c>
      <c r="AA17" s="36">
        <v>2.7027463176528578E-2</v>
      </c>
      <c r="AB17" s="36">
        <v>2.1710653014050001E-2</v>
      </c>
      <c r="AC17" s="36">
        <v>1.8901837208571422E-2</v>
      </c>
      <c r="AD17" s="36">
        <v>1.7133551587821431E-2</v>
      </c>
      <c r="AE17" s="36">
        <v>3.5137014209078575E-2</v>
      </c>
      <c r="AF17" s="36">
        <v>3.22141926612E-2</v>
      </c>
      <c r="AG17" s="36">
        <v>2.6182780659042858E-2</v>
      </c>
      <c r="AH17" s="36">
        <v>1.05805064123E-2</v>
      </c>
      <c r="AI17" s="36">
        <v>8.5685342749285721E-3</v>
      </c>
      <c r="AJ17" s="36">
        <v>7.7043240641714297E-3</v>
      </c>
      <c r="AK17" s="36">
        <v>6.2096527214857162E-3</v>
      </c>
      <c r="AL17" s="37">
        <v>5.3762424400928578E-3</v>
      </c>
      <c r="AM17" s="37">
        <v>4.3534635750571435E-3</v>
      </c>
      <c r="AN17" s="37">
        <v>3.5117311312285711E-3</v>
      </c>
      <c r="AO17" s="37">
        <v>2.6560927797642853E-3</v>
      </c>
      <c r="AP17" s="37">
        <v>1.8789686917571426E-3</v>
      </c>
      <c r="AQ17" s="37">
        <v>1.1325606149000002E-3</v>
      </c>
      <c r="AR17" s="37">
        <v>1.1173986537999999E-3</v>
      </c>
      <c r="AS17" s="37">
        <v>1.1124020192999997E-3</v>
      </c>
      <c r="AT17" s="37">
        <v>1.1026394092999998E-3</v>
      </c>
      <c r="AU17" s="37">
        <v>1.0981901215999998E-3</v>
      </c>
      <c r="AV17" s="37">
        <v>1.0972283322000004E-3</v>
      </c>
      <c r="AW17" s="37">
        <v>1.0939676033000002E-3</v>
      </c>
      <c r="AX17" s="37">
        <v>1.0890022429E-3</v>
      </c>
      <c r="AY17" s="37">
        <v>1.0834113289999998E-3</v>
      </c>
      <c r="AZ17" s="37">
        <v>1.0767960489000002E-3</v>
      </c>
      <c r="BA17" s="37">
        <v>1.0678310214E-3</v>
      </c>
      <c r="BB17" s="37">
        <v>1.0572200067000001E-3</v>
      </c>
      <c r="BC17" s="37">
        <v>1.04842309E-3</v>
      </c>
      <c r="BD17" s="37">
        <v>1.0410219677E-3</v>
      </c>
      <c r="BE17" s="37">
        <v>1.0310325883000002E-3</v>
      </c>
      <c r="BF17" s="37">
        <v>1.0213247186999998E-3</v>
      </c>
      <c r="BG17" s="37">
        <v>1.0137945675000003E-3</v>
      </c>
      <c r="BH17" s="37">
        <v>1.0030740720000002E-3</v>
      </c>
      <c r="BI17" s="37">
        <v>1.0031444422999999E-3</v>
      </c>
      <c r="BJ17" s="37">
        <v>1.0032226347E-3</v>
      </c>
      <c r="BK17" s="37">
        <v>1.0033086492E-3</v>
      </c>
    </row>
    <row r="18" spans="1:63" x14ac:dyDescent="0.25">
      <c r="A18" s="25" t="s">
        <v>4</v>
      </c>
      <c r="B18" s="25" t="s">
        <v>38</v>
      </c>
      <c r="C18" s="36">
        <v>0.50105797196481217</v>
      </c>
      <c r="D18" s="36">
        <v>0.5020608437708638</v>
      </c>
      <c r="E18" s="36">
        <v>0.51303824241654583</v>
      </c>
      <c r="F18" s="36">
        <v>0.53138403421171554</v>
      </c>
      <c r="G18" s="36">
        <v>0.50292521385658762</v>
      </c>
      <c r="H18" s="36">
        <v>0.46140236340676294</v>
      </c>
      <c r="I18" s="36">
        <v>0.46059957487613401</v>
      </c>
      <c r="J18" s="36">
        <v>0.46984665343443849</v>
      </c>
      <c r="K18" s="36">
        <v>0.50276856104492884</v>
      </c>
      <c r="L18" s="36">
        <v>0.50078431838543869</v>
      </c>
      <c r="M18" s="36">
        <v>0.48754612562126604</v>
      </c>
      <c r="N18" s="36">
        <v>0.51319371400093361</v>
      </c>
      <c r="O18" s="36">
        <v>0.54689409796255861</v>
      </c>
      <c r="P18" s="36">
        <v>0.53121783333718142</v>
      </c>
      <c r="Q18" s="36">
        <v>0.55570749230653371</v>
      </c>
      <c r="R18" s="36">
        <v>0.51401886405183606</v>
      </c>
      <c r="S18" s="36">
        <v>0.47129711722843065</v>
      </c>
      <c r="T18" s="36">
        <v>0.48619642210833458</v>
      </c>
      <c r="U18" s="36">
        <v>0.45133702222527705</v>
      </c>
      <c r="V18" s="36">
        <v>0.41680385684568516</v>
      </c>
      <c r="W18" s="36">
        <v>0.4113779039193074</v>
      </c>
      <c r="X18" s="36">
        <v>0.42223394204810111</v>
      </c>
      <c r="Y18" s="36">
        <v>0.39587160337929178</v>
      </c>
      <c r="Z18" s="36">
        <v>0.39398565607012248</v>
      </c>
      <c r="AA18" s="36">
        <v>0.39729097086682325</v>
      </c>
      <c r="AB18" s="36">
        <v>0.39022099592064846</v>
      </c>
      <c r="AC18" s="36">
        <v>0.38692614198711883</v>
      </c>
      <c r="AD18" s="36">
        <v>0.38092974552554271</v>
      </c>
      <c r="AE18" s="36">
        <v>0.38521364344369047</v>
      </c>
      <c r="AF18" s="36">
        <v>0.34848670489212358</v>
      </c>
      <c r="AG18" s="36">
        <v>0.35860584242456417</v>
      </c>
      <c r="AH18" s="36">
        <v>0.34628812598719649</v>
      </c>
      <c r="AI18" s="36">
        <v>0.307967955596545</v>
      </c>
      <c r="AJ18" s="36">
        <v>0.22247102910594654</v>
      </c>
      <c r="AK18" s="36">
        <v>0.22558983764240395</v>
      </c>
      <c r="AL18" s="37">
        <v>0.27107314770128127</v>
      </c>
      <c r="AM18" s="37">
        <v>0.26207162928221178</v>
      </c>
      <c r="AN18" s="37">
        <v>0.24877629905432483</v>
      </c>
      <c r="AO18" s="37">
        <v>0.23725896519212153</v>
      </c>
      <c r="AP18" s="37">
        <v>0.22612793391142291</v>
      </c>
      <c r="AQ18" s="37">
        <v>0.21392169083060564</v>
      </c>
      <c r="AR18" s="37">
        <v>0.19987529796131145</v>
      </c>
      <c r="AS18" s="37">
        <v>0.18900053993331992</v>
      </c>
      <c r="AT18" s="37">
        <v>0.17810925074118766</v>
      </c>
      <c r="AU18" s="37">
        <v>0.16801171870196774</v>
      </c>
      <c r="AV18" s="37">
        <v>0.15944835887458092</v>
      </c>
      <c r="AW18" s="37">
        <v>0.1534943901090069</v>
      </c>
      <c r="AX18" s="37">
        <v>0.14803109821335717</v>
      </c>
      <c r="AY18" s="37">
        <v>0.14234518967374823</v>
      </c>
      <c r="AZ18" s="37">
        <v>0.13697220265221782</v>
      </c>
      <c r="BA18" s="37">
        <v>0.13140304196536928</v>
      </c>
      <c r="BB18" s="37">
        <v>0.12642423980849471</v>
      </c>
      <c r="BC18" s="37">
        <v>0.12242491228591834</v>
      </c>
      <c r="BD18" s="37">
        <v>0.11830927583278282</v>
      </c>
      <c r="BE18" s="37">
        <v>0.11420345995182406</v>
      </c>
      <c r="BF18" s="37">
        <v>0.11052026304741872</v>
      </c>
      <c r="BG18" s="37">
        <v>0.10712163569474974</v>
      </c>
      <c r="BH18" s="37">
        <v>0.10379475915183184</v>
      </c>
      <c r="BI18" s="37">
        <v>0.10129915030045038</v>
      </c>
      <c r="BJ18" s="37">
        <v>9.8819521029991475E-2</v>
      </c>
      <c r="BK18" s="37">
        <v>9.5807980982990745E-2</v>
      </c>
    </row>
    <row r="19" spans="1:63" x14ac:dyDescent="0.25">
      <c r="A19" s="25"/>
      <c r="B19" s="25" t="s">
        <v>130</v>
      </c>
      <c r="C19" s="36">
        <v>0.35782784368178572</v>
      </c>
      <c r="D19" s="36">
        <v>0.39370686176800002</v>
      </c>
      <c r="E19" s="36">
        <v>0.44560076797649284</v>
      </c>
      <c r="F19" s="36">
        <v>0.4362134351112999</v>
      </c>
      <c r="G19" s="36">
        <v>0.39595372670558565</v>
      </c>
      <c r="H19" s="36">
        <v>0.34203632596005706</v>
      </c>
      <c r="I19" s="36">
        <v>0.32313397328064286</v>
      </c>
      <c r="J19" s="36">
        <v>0.30673600679417146</v>
      </c>
      <c r="K19" s="36">
        <v>0.31259965030069292</v>
      </c>
      <c r="L19" s="36">
        <v>0.28627132010714285</v>
      </c>
      <c r="M19" s="36">
        <v>0.28007270004795709</v>
      </c>
      <c r="N19" s="36">
        <v>0.29243649723859999</v>
      </c>
      <c r="O19" s="36">
        <v>0.31143130366755001</v>
      </c>
      <c r="P19" s="36">
        <v>0.30436165333891424</v>
      </c>
      <c r="Q19" s="36">
        <v>0.31573100619060002</v>
      </c>
      <c r="R19" s="36">
        <v>0.32040736681139997</v>
      </c>
      <c r="S19" s="36">
        <v>0.32978589928994284</v>
      </c>
      <c r="T19" s="36">
        <v>0.36057305569795717</v>
      </c>
      <c r="U19" s="36">
        <v>0.26011812270352852</v>
      </c>
      <c r="V19" s="36">
        <v>0.17631177773439996</v>
      </c>
      <c r="W19" s="36">
        <v>0.17377325912194286</v>
      </c>
      <c r="X19" s="36">
        <v>0.14073437530444285</v>
      </c>
      <c r="Y19" s="36">
        <v>0.11263651676325714</v>
      </c>
      <c r="Z19" s="36">
        <v>0.11207055886777144</v>
      </c>
      <c r="AA19" s="36">
        <v>0.10391276180528573</v>
      </c>
      <c r="AB19" s="36">
        <v>8.3239142058364288E-2</v>
      </c>
      <c r="AC19" s="36">
        <v>7.1609536868571425E-2</v>
      </c>
      <c r="AD19" s="36">
        <v>6.8967835196228566E-2</v>
      </c>
      <c r="AE19" s="36">
        <v>7.3319914670357145E-2</v>
      </c>
      <c r="AF19" s="36">
        <v>6.803215678898572E-2</v>
      </c>
      <c r="AG19" s="36">
        <v>6.1529800577928569E-2</v>
      </c>
      <c r="AH19" s="36">
        <v>6.9494813342742864E-2</v>
      </c>
      <c r="AI19" s="36">
        <v>6.320868028168572E-2</v>
      </c>
      <c r="AJ19" s="36">
        <v>5.3261686040514282E-2</v>
      </c>
      <c r="AK19" s="36">
        <v>5.3342365321850001E-2</v>
      </c>
      <c r="AL19" s="37">
        <v>5.2163254580014279E-2</v>
      </c>
      <c r="AM19" s="37">
        <v>4.8847166994842858E-2</v>
      </c>
      <c r="AN19" s="37">
        <v>4.5590675671042857E-2</v>
      </c>
      <c r="AO19" s="37">
        <v>4.2692819278214285E-2</v>
      </c>
      <c r="AP19" s="37">
        <v>3.9672635651314285E-2</v>
      </c>
      <c r="AQ19" s="37">
        <v>3.6479686911800001E-2</v>
      </c>
      <c r="AR19" s="37">
        <v>3.3731377838400002E-2</v>
      </c>
      <c r="AS19" s="37">
        <v>3.1434704015000002E-2</v>
      </c>
      <c r="AT19" s="37">
        <v>2.9280419799400006E-2</v>
      </c>
      <c r="AU19" s="37">
        <v>2.72776397333E-2</v>
      </c>
      <c r="AV19" s="37">
        <v>2.5487071643000004E-2</v>
      </c>
      <c r="AW19" s="37">
        <v>2.3917468099800002E-2</v>
      </c>
      <c r="AX19" s="37">
        <v>2.2458177630900002E-2</v>
      </c>
      <c r="AY19" s="37">
        <v>2.10408364364E-2</v>
      </c>
      <c r="AZ19" s="37">
        <v>1.96730394839E-2</v>
      </c>
      <c r="BA19" s="37">
        <v>1.8339714944100003E-2</v>
      </c>
      <c r="BB19" s="37">
        <v>1.81923359013E-2</v>
      </c>
      <c r="BC19" s="37">
        <v>1.8077635860899999E-2</v>
      </c>
      <c r="BD19" s="37">
        <v>1.7998688518800005E-2</v>
      </c>
      <c r="BE19" s="37">
        <v>1.7914079082899999E-2</v>
      </c>
      <c r="BF19" s="37">
        <v>1.7809409102099997E-2</v>
      </c>
      <c r="BG19" s="37">
        <v>1.7729167631999995E-2</v>
      </c>
      <c r="BH19" s="37">
        <v>1.7647470125999997E-2</v>
      </c>
      <c r="BI19" s="37">
        <v>1.7656691497499998E-2</v>
      </c>
      <c r="BJ19" s="37">
        <v>1.7666074493100002E-2</v>
      </c>
      <c r="BK19" s="37">
        <v>1.7675619396600003E-2</v>
      </c>
    </row>
    <row r="20" spans="1:63" x14ac:dyDescent="0.25">
      <c r="A20" s="25" t="s">
        <v>111</v>
      </c>
      <c r="B20" s="25" t="s">
        <v>130</v>
      </c>
      <c r="C20" s="44">
        <v>5.2808223091976511E-4</v>
      </c>
      <c r="D20" s="44">
        <v>5.2100356947162418E-4</v>
      </c>
      <c r="E20" s="44">
        <v>5.1392490802348325E-4</v>
      </c>
      <c r="F20" s="44">
        <v>5.0684624657534253E-4</v>
      </c>
      <c r="G20" s="44">
        <v>4.9976758512720149E-4</v>
      </c>
      <c r="H20" s="44">
        <v>4.9268892367906067E-4</v>
      </c>
      <c r="I20" s="44">
        <v>4.8561026223091968E-4</v>
      </c>
      <c r="J20" s="44">
        <v>4.7853160078277881E-4</v>
      </c>
      <c r="K20" s="44">
        <v>5.4621909980430525E-4</v>
      </c>
      <c r="L20" s="44">
        <v>5.697442035225048E-4</v>
      </c>
      <c r="M20" s="44">
        <v>5.9608668493150681E-4</v>
      </c>
      <c r="N20" s="44">
        <v>6.6539417612524452E-4</v>
      </c>
      <c r="O20" s="44">
        <v>6.5010990215264182E-4</v>
      </c>
      <c r="P20" s="44">
        <v>7.0772527592954991E-4</v>
      </c>
      <c r="Q20" s="44">
        <v>7.5886068101761251E-4</v>
      </c>
      <c r="R20" s="44">
        <v>7.7955276694794513E-4</v>
      </c>
      <c r="S20" s="44">
        <v>8.3735649817651646E-4</v>
      </c>
      <c r="T20" s="44">
        <v>8.8349905117808211E-4</v>
      </c>
      <c r="U20" s="44">
        <v>9.9628644704500982E-4</v>
      </c>
      <c r="V20" s="44">
        <v>1.1120031091585126E-3</v>
      </c>
      <c r="W20" s="44">
        <v>1.1329272241722115E-3</v>
      </c>
      <c r="X20" s="44">
        <v>8.8885616513894325E-4</v>
      </c>
      <c r="Y20" s="44">
        <v>9.6729207668101735E-4</v>
      </c>
      <c r="Z20" s="44">
        <v>9.5428720712328766E-4</v>
      </c>
      <c r="AA20" s="44">
        <v>9.260143030371819E-4</v>
      </c>
      <c r="AB20" s="44">
        <v>8.6683634951076295E-4</v>
      </c>
      <c r="AC20" s="44">
        <v>8.5810549202348322E-4</v>
      </c>
      <c r="AD20" s="44">
        <v>8.6376251812133069E-4</v>
      </c>
      <c r="AE20" s="44">
        <v>8.1808432221526419E-4</v>
      </c>
      <c r="AF20" s="44">
        <v>8.1215814148727957E-4</v>
      </c>
      <c r="AG20" s="44">
        <v>7.7929604859491202E-4</v>
      </c>
      <c r="AH20" s="44">
        <v>7.6540242828962814E-4</v>
      </c>
      <c r="AI20" s="44">
        <v>7.8276663228962805E-4</v>
      </c>
      <c r="AJ20" s="44">
        <v>7.6956109560861053E-4</v>
      </c>
      <c r="AK20" s="44">
        <v>7.3230445535812125E-4</v>
      </c>
      <c r="AL20" s="92">
        <v>7.3230445535812125E-4</v>
      </c>
      <c r="AM20" s="92">
        <v>7.3230445535812125E-4</v>
      </c>
      <c r="AN20" s="92">
        <v>7.3230445535812125E-4</v>
      </c>
      <c r="AO20" s="92">
        <v>7.3230445535812125E-4</v>
      </c>
      <c r="AP20" s="92">
        <v>7.3230445535812125E-4</v>
      </c>
      <c r="AQ20" s="92">
        <v>7.3230445535812125E-4</v>
      </c>
      <c r="AR20" s="92">
        <v>7.3230445535812125E-4</v>
      </c>
      <c r="AS20" s="92">
        <v>7.3230445535812125E-4</v>
      </c>
      <c r="AT20" s="92">
        <v>7.3230445535812125E-4</v>
      </c>
      <c r="AU20" s="92">
        <v>7.3230445535812125E-4</v>
      </c>
      <c r="AV20" s="92">
        <v>7.3230445535812125E-4</v>
      </c>
      <c r="AW20" s="92">
        <v>7.3230445535812125E-4</v>
      </c>
      <c r="AX20" s="92">
        <v>7.3230445535812125E-4</v>
      </c>
      <c r="AY20" s="92">
        <v>7.3230445535812125E-4</v>
      </c>
      <c r="AZ20" s="92">
        <v>7.3230445535812125E-4</v>
      </c>
      <c r="BA20" s="92">
        <v>7.3230445535812125E-4</v>
      </c>
      <c r="BB20" s="92">
        <v>7.3230445535812125E-4</v>
      </c>
      <c r="BC20" s="92">
        <v>7.3230445535812125E-4</v>
      </c>
      <c r="BD20" s="92">
        <v>7.3230445535812125E-4</v>
      </c>
      <c r="BE20" s="92">
        <v>7.3230445535812125E-4</v>
      </c>
      <c r="BF20" s="92">
        <v>7.3230445535812125E-4</v>
      </c>
      <c r="BG20" s="92">
        <v>7.3230445535812125E-4</v>
      </c>
      <c r="BH20" s="92">
        <v>7.3230445535812125E-4</v>
      </c>
      <c r="BI20" s="92">
        <v>7.3230445535812125E-4</v>
      </c>
      <c r="BJ20" s="92">
        <v>7.3230445535812125E-4</v>
      </c>
      <c r="BK20" s="92">
        <v>7.3230445535812125E-4</v>
      </c>
    </row>
    <row r="21" spans="1:63" x14ac:dyDescent="0.25">
      <c r="A21" s="25" t="s">
        <v>112</v>
      </c>
      <c r="B21" s="25" t="s">
        <v>130</v>
      </c>
      <c r="C21" s="36">
        <v>4.6827777857142858E-2</v>
      </c>
      <c r="D21" s="36">
        <v>4.6367177999999995E-2</v>
      </c>
      <c r="E21" s="36">
        <v>4.5878947714285717E-2</v>
      </c>
      <c r="F21" s="36">
        <v>4.5375493821428567E-2</v>
      </c>
      <c r="G21" s="36">
        <v>4.4843619857142865E-2</v>
      </c>
      <c r="H21" s="36">
        <v>4.4290384285714281E-2</v>
      </c>
      <c r="I21" s="36">
        <v>4.4756598857142851E-2</v>
      </c>
      <c r="J21" s="36">
        <v>4.5222813428571429E-2</v>
      </c>
      <c r="K21" s="36">
        <v>4.5689028E-2</v>
      </c>
      <c r="L21" s="36">
        <v>4.615524257142857E-2</v>
      </c>
      <c r="M21" s="36">
        <v>4.6621457142857148E-2</v>
      </c>
      <c r="N21" s="36">
        <v>4.8175505714285707E-2</v>
      </c>
      <c r="O21" s="36">
        <v>4.9729554285714281E-2</v>
      </c>
      <c r="P21" s="36">
        <v>5.128671428571429E-2</v>
      </c>
      <c r="Q21" s="36">
        <v>5.2840857142857141E-2</v>
      </c>
      <c r="R21" s="36">
        <v>5.4395000000000006E-2</v>
      </c>
      <c r="S21" s="36">
        <v>5.5949142857142857E-2</v>
      </c>
      <c r="T21" s="36">
        <v>5.7503285714285708E-2</v>
      </c>
      <c r="U21" s="36">
        <v>5.9057428571428573E-2</v>
      </c>
      <c r="V21" s="36">
        <v>5.5172071428571431E-2</v>
      </c>
      <c r="W21" s="36">
        <v>5.128671428571429E-2</v>
      </c>
      <c r="X21" s="36">
        <v>4.817842857142856E-2</v>
      </c>
      <c r="Y21" s="36">
        <v>4.817842857142856E-2</v>
      </c>
      <c r="Z21" s="36">
        <v>4.6624285714285715E-2</v>
      </c>
      <c r="AA21" s="36">
        <v>4.6624285714285715E-2</v>
      </c>
      <c r="AB21" s="36">
        <v>4.817842857142856E-2</v>
      </c>
      <c r="AC21" s="36">
        <v>5.0509642857142857E-2</v>
      </c>
      <c r="AD21" s="36">
        <v>5.2840857142857141E-2</v>
      </c>
      <c r="AE21" s="36">
        <v>5.4395000000000006E-2</v>
      </c>
      <c r="AF21" s="36">
        <v>5.4395000000000006E-2</v>
      </c>
      <c r="AG21" s="36">
        <v>6.282109915714286E-2</v>
      </c>
      <c r="AH21" s="36">
        <v>6.2872043928571431E-2</v>
      </c>
      <c r="AI21" s="36">
        <v>6.2992521428571438E-2</v>
      </c>
      <c r="AJ21" s="36">
        <v>6.195985714285715E-2</v>
      </c>
      <c r="AK21" s="36">
        <v>6.0238750000000001E-2</v>
      </c>
      <c r="AL21" s="37">
        <v>6.0238750000000001E-2</v>
      </c>
      <c r="AM21" s="37">
        <v>6.0238750000000001E-2</v>
      </c>
      <c r="AN21" s="37">
        <v>6.0238750000000001E-2</v>
      </c>
      <c r="AO21" s="37">
        <v>6.0238750000000001E-2</v>
      </c>
      <c r="AP21" s="37">
        <v>6.0238750000000001E-2</v>
      </c>
      <c r="AQ21" s="37">
        <v>6.0238750000000001E-2</v>
      </c>
      <c r="AR21" s="37">
        <v>6.0238750000000001E-2</v>
      </c>
      <c r="AS21" s="37">
        <v>6.0238750000000001E-2</v>
      </c>
      <c r="AT21" s="37">
        <v>6.0238750000000001E-2</v>
      </c>
      <c r="AU21" s="37">
        <v>6.0238750000000001E-2</v>
      </c>
      <c r="AV21" s="37">
        <v>6.0238750000000001E-2</v>
      </c>
      <c r="AW21" s="37">
        <v>6.0238750000000001E-2</v>
      </c>
      <c r="AX21" s="37">
        <v>6.0238750000000001E-2</v>
      </c>
      <c r="AY21" s="37">
        <v>6.0238750000000001E-2</v>
      </c>
      <c r="AZ21" s="37">
        <v>6.0238750000000001E-2</v>
      </c>
      <c r="BA21" s="37">
        <v>6.0238750000000001E-2</v>
      </c>
      <c r="BB21" s="37">
        <v>6.0238750000000001E-2</v>
      </c>
      <c r="BC21" s="37">
        <v>6.0238750000000001E-2</v>
      </c>
      <c r="BD21" s="37">
        <v>6.0238750000000001E-2</v>
      </c>
      <c r="BE21" s="37">
        <v>6.0238750000000001E-2</v>
      </c>
      <c r="BF21" s="37">
        <v>6.0238750000000001E-2</v>
      </c>
      <c r="BG21" s="37">
        <v>6.0238750000000001E-2</v>
      </c>
      <c r="BH21" s="37">
        <v>6.0238750000000001E-2</v>
      </c>
      <c r="BI21" s="37">
        <v>6.0238750000000001E-2</v>
      </c>
      <c r="BJ21" s="37">
        <v>6.0238750000000001E-2</v>
      </c>
      <c r="BK21" s="37">
        <v>6.0238750000000001E-2</v>
      </c>
    </row>
    <row r="22" spans="1:63" x14ac:dyDescent="0.25">
      <c r="A22" s="25" t="s">
        <v>35</v>
      </c>
      <c r="B22" s="25" t="s">
        <v>38</v>
      </c>
      <c r="C22" s="35">
        <v>2.6925087056999999E-3</v>
      </c>
      <c r="D22" s="35">
        <v>2.1911654539500001E-3</v>
      </c>
      <c r="E22" s="35">
        <v>2.0002646117142854E-3</v>
      </c>
      <c r="F22" s="35">
        <v>2.1591531974571431E-3</v>
      </c>
      <c r="G22" s="35">
        <v>2.6226074014642858E-3</v>
      </c>
      <c r="H22" s="35">
        <v>1.6860173439999999E-3</v>
      </c>
      <c r="I22" s="35">
        <v>1.614878518E-3</v>
      </c>
      <c r="J22" s="35">
        <v>1.1838981000000001E-3</v>
      </c>
      <c r="K22" s="35">
        <v>9.3475304999999999E-4</v>
      </c>
      <c r="L22" s="35">
        <v>7.7306003484285723E-4</v>
      </c>
      <c r="M22" s="35">
        <v>6.6250425780000005E-4</v>
      </c>
      <c r="N22" s="35">
        <v>6.6424738380000011E-4</v>
      </c>
      <c r="O22" s="35">
        <v>5.4451427249999995E-4</v>
      </c>
      <c r="P22" s="35">
        <v>1.0091219289642859E-3</v>
      </c>
      <c r="Q22" s="35">
        <v>8.4171510169999992E-4</v>
      </c>
      <c r="R22" s="35">
        <v>1.085340268257143E-3</v>
      </c>
      <c r="S22" s="35">
        <v>1.3836260867E-3</v>
      </c>
      <c r="T22" s="35">
        <v>1.3628087977428571E-3</v>
      </c>
      <c r="U22" s="35">
        <v>1.46803536165E-3</v>
      </c>
      <c r="V22" s="35">
        <v>1.2040073364000001E-3</v>
      </c>
      <c r="W22" s="35">
        <v>1.2703503615000002E-3</v>
      </c>
      <c r="X22" s="35">
        <v>1.4614423559999995E-3</v>
      </c>
      <c r="Y22" s="35">
        <v>9.5804896345714281E-4</v>
      </c>
      <c r="Z22" s="35">
        <v>9.9070448400000004E-4</v>
      </c>
      <c r="AA22" s="35">
        <v>5.9271314142857147E-4</v>
      </c>
      <c r="AB22" s="35">
        <v>6.1857598707142872E-4</v>
      </c>
      <c r="AC22" s="35">
        <v>5.0400022404285729E-4</v>
      </c>
      <c r="AD22" s="35">
        <v>2.5400485157142856E-4</v>
      </c>
      <c r="AE22" s="35">
        <v>5.5375099795714291E-4</v>
      </c>
      <c r="AF22" s="35">
        <v>5.6140835535714291E-4</v>
      </c>
      <c r="AG22" s="35">
        <v>5.8642959728571434E-4</v>
      </c>
      <c r="AH22" s="35">
        <v>7.0991803331428571E-4</v>
      </c>
      <c r="AI22" s="35">
        <v>6.3743845872142851E-4</v>
      </c>
      <c r="AJ22" s="35">
        <v>7.3355623628571431E-4</v>
      </c>
      <c r="AK22" s="35">
        <v>7.084639356142857E-4</v>
      </c>
      <c r="AL22" s="43">
        <v>9.7103470066428567E-4</v>
      </c>
      <c r="AM22" s="43">
        <v>1.1078544784214287E-3</v>
      </c>
      <c r="AN22" s="43">
        <v>1.2398589214000003E-3</v>
      </c>
      <c r="AO22" s="43">
        <v>1.3794068548857142E-3</v>
      </c>
      <c r="AP22" s="43">
        <v>1.5143748388214285E-3</v>
      </c>
      <c r="AQ22" s="43">
        <v>1.6483198589000003E-3</v>
      </c>
      <c r="AR22" s="43">
        <v>1.4897044037857142E-3</v>
      </c>
      <c r="AS22" s="43">
        <v>1.3452053255142858E-3</v>
      </c>
      <c r="AT22" s="43">
        <v>1.2014767345428572E-3</v>
      </c>
      <c r="AU22" s="43">
        <v>1.0646388749071427E-3</v>
      </c>
      <c r="AV22" s="43">
        <v>1.0424517605071427E-3</v>
      </c>
      <c r="AW22" s="43">
        <v>1.0254345163857141E-3</v>
      </c>
      <c r="AX22" s="43">
        <v>1.0119942766214285E-3</v>
      </c>
      <c r="AY22" s="43">
        <v>9.9883303700714276E-4</v>
      </c>
      <c r="AZ22" s="43">
        <v>9.8634655349999988E-4</v>
      </c>
      <c r="BA22" s="43">
        <v>9.7526497475E-4</v>
      </c>
      <c r="BB22" s="43">
        <v>9.6555561543571421E-4</v>
      </c>
      <c r="BC22" s="43">
        <v>9.5596639112857141E-4</v>
      </c>
      <c r="BD22" s="43">
        <v>9.4755494601428576E-4</v>
      </c>
      <c r="BE22" s="43">
        <v>9.3920867000714294E-4</v>
      </c>
      <c r="BF22" s="43">
        <v>9.309037250857143E-4</v>
      </c>
      <c r="BG22" s="43">
        <v>9.2268896955714297E-4</v>
      </c>
      <c r="BH22" s="43">
        <v>9.1462717311428582E-4</v>
      </c>
      <c r="BI22" s="43">
        <v>9.0748862191428572E-4</v>
      </c>
      <c r="BJ22" s="43">
        <v>9.0056686657142854E-4</v>
      </c>
      <c r="BK22" s="43">
        <v>8.9381620381428562E-4</v>
      </c>
    </row>
    <row r="23" spans="1:63" x14ac:dyDescent="0.25">
      <c r="A23" s="25"/>
      <c r="B23" s="25" t="s">
        <v>130</v>
      </c>
      <c r="C23" s="36">
        <v>1.5551258071548571E-2</v>
      </c>
      <c r="D23" s="36">
        <v>1.5685472626780002E-2</v>
      </c>
      <c r="E23" s="36">
        <v>1.6644437395111428E-2</v>
      </c>
      <c r="F23" s="36">
        <v>1.8036098379545718E-2</v>
      </c>
      <c r="G23" s="36">
        <v>2.0176492973984286E-2</v>
      </c>
      <c r="H23" s="36">
        <v>1.9302826524629994E-2</v>
      </c>
      <c r="I23" s="36">
        <v>1.9096984376548574E-2</v>
      </c>
      <c r="J23" s="36">
        <v>1.928007144102286E-2</v>
      </c>
      <c r="K23" s="36">
        <v>1.9296351350131431E-2</v>
      </c>
      <c r="L23" s="36">
        <v>2.0164606818525711E-2</v>
      </c>
      <c r="M23" s="36">
        <v>2.0286391405138569E-2</v>
      </c>
      <c r="N23" s="36">
        <v>2.0772938509038576E-2</v>
      </c>
      <c r="O23" s="36">
        <v>2.0160885196822857E-2</v>
      </c>
      <c r="P23" s="36">
        <v>1.9996851435754286E-2</v>
      </c>
      <c r="Q23" s="36">
        <v>2.1132517792917142E-2</v>
      </c>
      <c r="R23" s="36">
        <v>2.0410980663494147E-2</v>
      </c>
      <c r="S23" s="36">
        <v>1.8102640836479569E-2</v>
      </c>
      <c r="T23" s="36">
        <v>1.7292641942384283E-2</v>
      </c>
      <c r="U23" s="36">
        <v>1.7633959610017142E-2</v>
      </c>
      <c r="V23" s="36">
        <v>1.6571786143031429E-2</v>
      </c>
      <c r="W23" s="36">
        <v>1.7116427955864291E-2</v>
      </c>
      <c r="X23" s="36">
        <v>1.6302439087770005E-2</v>
      </c>
      <c r="Y23" s="36">
        <v>1.5941522283971429E-2</v>
      </c>
      <c r="Z23" s="36">
        <v>1.5046724629482857E-2</v>
      </c>
      <c r="AA23" s="36">
        <v>1.4672064707284287E-2</v>
      </c>
      <c r="AB23" s="36">
        <v>1.5016485685865716E-2</v>
      </c>
      <c r="AC23" s="36">
        <v>1.5884314639568575E-2</v>
      </c>
      <c r="AD23" s="36">
        <v>1.5390945098288573E-2</v>
      </c>
      <c r="AE23" s="36">
        <v>1.5967208246565712E-2</v>
      </c>
      <c r="AF23" s="36">
        <v>1.6125635158662856E-2</v>
      </c>
      <c r="AG23" s="36">
        <v>1.6288266822677144E-2</v>
      </c>
      <c r="AH23" s="36">
        <v>1.5635323049044286E-2</v>
      </c>
      <c r="AI23" s="36">
        <v>1.4896570803478573E-2</v>
      </c>
      <c r="AJ23" s="36">
        <v>1.5631388833327143E-2</v>
      </c>
      <c r="AK23" s="36">
        <v>1.5647101121504289E-2</v>
      </c>
      <c r="AL23" s="37">
        <v>1.6672192633800001E-2</v>
      </c>
      <c r="AM23" s="37">
        <v>1.6325371976760004E-2</v>
      </c>
      <c r="AN23" s="37">
        <v>1.605936994132429E-2</v>
      </c>
      <c r="AO23" s="37">
        <v>1.5905707528700002E-2</v>
      </c>
      <c r="AP23" s="37">
        <v>1.5764015206719998E-2</v>
      </c>
      <c r="AQ23" s="37">
        <v>1.5636505041079999E-2</v>
      </c>
      <c r="AR23" s="37">
        <v>1.549260749204143E-2</v>
      </c>
      <c r="AS23" s="37">
        <v>1.537840315282857E-2</v>
      </c>
      <c r="AT23" s="37">
        <v>1.5241478887391429E-2</v>
      </c>
      <c r="AU23" s="37">
        <v>1.5111373672874288E-2</v>
      </c>
      <c r="AV23" s="37">
        <v>1.5445806779857144E-2</v>
      </c>
      <c r="AW23" s="37">
        <v>1.5289026367057144E-2</v>
      </c>
      <c r="AX23" s="37">
        <v>1.5148544915004288E-2</v>
      </c>
      <c r="AY23" s="37">
        <v>1.5007063332454284E-2</v>
      </c>
      <c r="AZ23" s="37">
        <v>1.4868591891151429E-2</v>
      </c>
      <c r="BA23" s="37">
        <v>1.473737405462143E-2</v>
      </c>
      <c r="BB23" s="37">
        <v>1.4615180932455715E-2</v>
      </c>
      <c r="BC23" s="37">
        <v>1.4494461328647143E-2</v>
      </c>
      <c r="BD23" s="37">
        <v>1.4381873675164285E-2</v>
      </c>
      <c r="BE23" s="37">
        <v>1.4271501056685711E-2</v>
      </c>
      <c r="BF23" s="37">
        <v>1.4162969343254285E-2</v>
      </c>
      <c r="BG23" s="37">
        <v>1.4054950920968574E-2</v>
      </c>
      <c r="BH23" s="37">
        <v>1.3950877747824286E-2</v>
      </c>
      <c r="BI23" s="37">
        <v>1.3843869307164285E-2</v>
      </c>
      <c r="BJ23" s="37">
        <v>1.3740015479457144E-2</v>
      </c>
      <c r="BK23" s="37">
        <v>1.3638674889651431E-2</v>
      </c>
    </row>
    <row r="24" spans="1:63" x14ac:dyDescent="0.25">
      <c r="A24" s="25" t="s">
        <v>9</v>
      </c>
      <c r="B24" s="25" t="s">
        <v>38</v>
      </c>
      <c r="C24" s="36">
        <v>7.0203676938591433E-2</v>
      </c>
      <c r="D24" s="36">
        <v>6.4800416549314288E-2</v>
      </c>
      <c r="E24" s="36">
        <v>6.9644990666428569E-2</v>
      </c>
      <c r="F24" s="36">
        <v>4.6583797718014859E-2</v>
      </c>
      <c r="G24" s="36">
        <v>5.5048358871553141E-2</v>
      </c>
      <c r="H24" s="36">
        <v>5.5391147379464281E-2</v>
      </c>
      <c r="I24" s="36">
        <v>5.7669156270333144E-2</v>
      </c>
      <c r="J24" s="36">
        <v>6.6663254709189268E-2</v>
      </c>
      <c r="K24" s="36">
        <v>7.0773514072058286E-2</v>
      </c>
      <c r="L24" s="36">
        <v>6.3093398464642861E-2</v>
      </c>
      <c r="M24" s="36">
        <v>6.8337710812171423E-2</v>
      </c>
      <c r="N24" s="36">
        <v>7.2935642994342853E-2</v>
      </c>
      <c r="O24" s="36">
        <v>7.753567077087857E-2</v>
      </c>
      <c r="P24" s="36">
        <v>7.6466567529078572E-2</v>
      </c>
      <c r="Q24" s="36">
        <v>8.9487708649350003E-2</v>
      </c>
      <c r="R24" s="36">
        <v>9.8891968718324577E-2</v>
      </c>
      <c r="S24" s="36">
        <v>0.10334288789859258</v>
      </c>
      <c r="T24" s="36">
        <v>0.11059490123018229</v>
      </c>
      <c r="U24" s="36">
        <v>0.11295874132196657</v>
      </c>
      <c r="V24" s="36">
        <v>0.11481003268428572</v>
      </c>
      <c r="W24" s="36">
        <v>0.12081848608971425</v>
      </c>
      <c r="X24" s="36">
        <v>0.11980096374399998</v>
      </c>
      <c r="Y24" s="36">
        <v>0.123483436384</v>
      </c>
      <c r="Z24" s="36">
        <v>0.11618969337975998</v>
      </c>
      <c r="AA24" s="36">
        <v>0.11757332674302599</v>
      </c>
      <c r="AB24" s="36">
        <v>0.125042540593894</v>
      </c>
      <c r="AC24" s="36">
        <v>0.12138962907825601</v>
      </c>
      <c r="AD24" s="36">
        <v>0.12998418272378001</v>
      </c>
      <c r="AE24" s="36">
        <v>0.11932361414404201</v>
      </c>
      <c r="AF24" s="36">
        <v>9.3479009110871994E-2</v>
      </c>
      <c r="AG24" s="36">
        <v>8.4070050582979991E-2</v>
      </c>
      <c r="AH24" s="36">
        <v>0</v>
      </c>
      <c r="AI24" s="36">
        <v>0</v>
      </c>
      <c r="AJ24" s="44">
        <v>3.0265005724800003E-4</v>
      </c>
      <c r="AK24" s="36">
        <v>5.3982578495999996E-4</v>
      </c>
      <c r="AL24" s="92">
        <v>5.3252612474600006E-4</v>
      </c>
      <c r="AM24" s="92">
        <v>5.2522647269399988E-4</v>
      </c>
      <c r="AN24" s="92">
        <v>5.179268124800001E-4</v>
      </c>
      <c r="AO24" s="92">
        <v>5.1062715226600009E-4</v>
      </c>
      <c r="AP24" s="92">
        <v>5.0332750021399991E-4</v>
      </c>
      <c r="AQ24" s="92">
        <v>4.9602784000000002E-4</v>
      </c>
      <c r="AR24" s="92">
        <v>4.9602784000000002E-4</v>
      </c>
      <c r="AS24" s="92">
        <v>4.9602784000000002E-4</v>
      </c>
      <c r="AT24" s="92">
        <v>4.9602784000000002E-4</v>
      </c>
      <c r="AU24" s="92">
        <v>4.9602784000000002E-4</v>
      </c>
      <c r="AV24" s="92">
        <v>4.9602784000000002E-4</v>
      </c>
      <c r="AW24" s="92">
        <v>4.9602784000000002E-4</v>
      </c>
      <c r="AX24" s="92">
        <v>4.9602784000000002E-4</v>
      </c>
      <c r="AY24" s="92">
        <v>4.9602784000000002E-4</v>
      </c>
      <c r="AZ24" s="92">
        <v>4.9602784000000002E-4</v>
      </c>
      <c r="BA24" s="92">
        <v>4.9602784000000002E-4</v>
      </c>
      <c r="BB24" s="92">
        <v>4.9602784000000002E-4</v>
      </c>
      <c r="BC24" s="92">
        <v>4.9602784000000002E-4</v>
      </c>
      <c r="BD24" s="92">
        <v>4.9602784000000002E-4</v>
      </c>
      <c r="BE24" s="92">
        <v>4.9602784000000002E-4</v>
      </c>
      <c r="BF24" s="92">
        <v>4.9602784000000002E-4</v>
      </c>
      <c r="BG24" s="92">
        <v>4.9602784000000002E-4</v>
      </c>
      <c r="BH24" s="92">
        <v>4.9602784000000002E-4</v>
      </c>
      <c r="BI24" s="92">
        <v>4.9602784000000002E-4</v>
      </c>
      <c r="BJ24" s="92">
        <v>4.9602784000000002E-4</v>
      </c>
      <c r="BK24" s="92">
        <v>4.9602784000000002E-4</v>
      </c>
    </row>
    <row r="25" spans="1:63" x14ac:dyDescent="0.25">
      <c r="A25" s="25"/>
      <c r="B25" s="25" t="s">
        <v>130</v>
      </c>
      <c r="C25" s="36">
        <v>1.6612620621142861E-2</v>
      </c>
      <c r="D25" s="36">
        <v>1.4939394831428572E-2</v>
      </c>
      <c r="E25" s="36">
        <v>1.6073419999999998E-2</v>
      </c>
      <c r="F25" s="36">
        <v>1.0488802382457143E-2</v>
      </c>
      <c r="G25" s="36">
        <v>1.2120932202028572E-2</v>
      </c>
      <c r="H25" s="36">
        <v>1.1909297969642855E-2</v>
      </c>
      <c r="I25" s="36">
        <v>1.2177195303114289E-2</v>
      </c>
      <c r="J25" s="36">
        <v>1.3781210239107146E-2</v>
      </c>
      <c r="K25" s="36">
        <v>1.4334627618457142E-2</v>
      </c>
      <c r="L25" s="36">
        <v>1.2483134439285715E-2</v>
      </c>
      <c r="M25" s="36">
        <v>1.0895530724571429E-2</v>
      </c>
      <c r="N25" s="36">
        <v>9.8300384600000026E-3</v>
      </c>
      <c r="O25" s="36">
        <v>9.2878897532142866E-3</v>
      </c>
      <c r="P25" s="36">
        <v>8.0437007042857139E-3</v>
      </c>
      <c r="Q25" s="36">
        <v>8.1164588999999999E-3</v>
      </c>
      <c r="R25" s="36">
        <v>7.3144754219428574E-3</v>
      </c>
      <c r="S25" s="36">
        <v>5.0575580726E-3</v>
      </c>
      <c r="T25" s="36">
        <v>2.7992182104857148E-3</v>
      </c>
      <c r="U25" s="36">
        <v>1.5904642064142858E-3</v>
      </c>
      <c r="V25" s="36">
        <v>7.8694000000000008E-4</v>
      </c>
      <c r="W25" s="36">
        <v>4.72175E-5</v>
      </c>
      <c r="X25" s="36">
        <v>6.198500000000001E-5</v>
      </c>
      <c r="Y25" s="36">
        <v>0</v>
      </c>
      <c r="Z25" s="36">
        <v>2.5463467419500001E-2</v>
      </c>
      <c r="AA25" s="36">
        <v>2.5819724159742857E-2</v>
      </c>
      <c r="AB25" s="36">
        <v>2.7599410940828569E-2</v>
      </c>
      <c r="AC25" s="36">
        <v>2.7060014460600003E-2</v>
      </c>
      <c r="AD25" s="36">
        <v>2.8935645970000003E-2</v>
      </c>
      <c r="AE25" s="36">
        <v>2.6467716698657145E-2</v>
      </c>
      <c r="AF25" s="36">
        <v>2.1032903166000004E-2</v>
      </c>
      <c r="AG25" s="36">
        <v>1.8869420279285717E-2</v>
      </c>
      <c r="AH25" s="36">
        <v>0</v>
      </c>
      <c r="AI25" s="36">
        <v>0</v>
      </c>
      <c r="AJ25" s="44">
        <v>1.7144801142857143E-5</v>
      </c>
      <c r="AK25" s="36">
        <v>6.7016022857142852E-5</v>
      </c>
      <c r="AL25" s="92">
        <v>7.4745736214285719E-5</v>
      </c>
      <c r="AM25" s="92">
        <v>8.2475440928571431E-5</v>
      </c>
      <c r="AN25" s="92">
        <v>9.0205154285714299E-5</v>
      </c>
      <c r="AO25" s="92">
        <v>9.7934867642857166E-5</v>
      </c>
      <c r="AP25" s="92">
        <v>1.0566457235714286E-4</v>
      </c>
      <c r="AQ25" s="92">
        <v>1.1339428571428575E-4</v>
      </c>
      <c r="AR25" s="92">
        <v>1.1339428571428575E-4</v>
      </c>
      <c r="AS25" s="92">
        <v>1.1339428571428575E-4</v>
      </c>
      <c r="AT25" s="92">
        <v>1.1339428571428575E-4</v>
      </c>
      <c r="AU25" s="92">
        <v>1.1339428571428575E-4</v>
      </c>
      <c r="AV25" s="92">
        <v>1.1339428571428575E-4</v>
      </c>
      <c r="AW25" s="92">
        <v>1.1339428571428575E-4</v>
      </c>
      <c r="AX25" s="92">
        <v>1.1339428571428575E-4</v>
      </c>
      <c r="AY25" s="92">
        <v>1.1339428571428575E-4</v>
      </c>
      <c r="AZ25" s="92">
        <v>1.1339428571428575E-4</v>
      </c>
      <c r="BA25" s="92">
        <v>1.1339428571428575E-4</v>
      </c>
      <c r="BB25" s="92">
        <v>1.1339428571428575E-4</v>
      </c>
      <c r="BC25" s="92">
        <v>1.1339428571428575E-4</v>
      </c>
      <c r="BD25" s="92">
        <v>1.1339428571428575E-4</v>
      </c>
      <c r="BE25" s="92">
        <v>1.1339428571428575E-4</v>
      </c>
      <c r="BF25" s="92">
        <v>1.1339428571428575E-4</v>
      </c>
      <c r="BG25" s="92">
        <v>1.1339428571428575E-4</v>
      </c>
      <c r="BH25" s="92">
        <v>1.1339428571428575E-4</v>
      </c>
      <c r="BI25" s="92">
        <v>1.1339428571428575E-4</v>
      </c>
      <c r="BJ25" s="92">
        <v>1.1339428571428575E-4</v>
      </c>
      <c r="BK25" s="92">
        <v>1.1339428571428575E-4</v>
      </c>
    </row>
    <row r="26" spans="1:63" x14ac:dyDescent="0.25">
      <c r="A26" s="25" t="s">
        <v>113</v>
      </c>
      <c r="B26" s="25" t="s">
        <v>130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</row>
    <row r="27" spans="1:63" x14ac:dyDescent="0.25">
      <c r="A27" s="26" t="s">
        <v>131</v>
      </c>
      <c r="B27" s="26"/>
      <c r="C27" s="39">
        <f>SUM(C7:C26)</f>
        <v>2.5530325032845069</v>
      </c>
      <c r="D27" s="39">
        <f t="shared" ref="D27:AJ27" si="0">SUM(D7:D26)</f>
        <v>2.5989165735726281</v>
      </c>
      <c r="E27" s="39">
        <f t="shared" si="0"/>
        <v>2.6944149014137357</v>
      </c>
      <c r="F27" s="39">
        <f t="shared" si="0"/>
        <v>2.7064439560467979</v>
      </c>
      <c r="G27" s="39">
        <f t="shared" si="0"/>
        <v>2.6023122611702121</v>
      </c>
      <c r="H27" s="39">
        <f t="shared" si="0"/>
        <v>2.5332247613858989</v>
      </c>
      <c r="I27" s="39">
        <f t="shared" si="0"/>
        <v>2.5466109242327555</v>
      </c>
      <c r="J27" s="39">
        <f t="shared" si="0"/>
        <v>2.5843871568458696</v>
      </c>
      <c r="K27" s="39">
        <f t="shared" si="0"/>
        <v>2.6817923873328073</v>
      </c>
      <c r="L27" s="39">
        <f t="shared" si="0"/>
        <v>2.6362923722221363</v>
      </c>
      <c r="M27" s="39">
        <f t="shared" si="0"/>
        <v>2.6315075132249821</v>
      </c>
      <c r="N27" s="39">
        <f t="shared" si="0"/>
        <v>2.7138247412968299</v>
      </c>
      <c r="O27" s="39">
        <f t="shared" si="0"/>
        <v>2.7684213518896938</v>
      </c>
      <c r="P27" s="39">
        <f t="shared" si="0"/>
        <v>2.732754768908507</v>
      </c>
      <c r="Q27" s="39">
        <f t="shared" si="0"/>
        <v>2.8211487876371373</v>
      </c>
      <c r="R27" s="39">
        <f t="shared" si="0"/>
        <v>2.6526755527277941</v>
      </c>
      <c r="S27" s="39">
        <f t="shared" si="0"/>
        <v>2.4595338510822033</v>
      </c>
      <c r="T27" s="39">
        <f t="shared" si="0"/>
        <v>2.4706352779555227</v>
      </c>
      <c r="U27" s="39">
        <f t="shared" si="0"/>
        <v>2.3068643852694093</v>
      </c>
      <c r="V27" s="39">
        <f t="shared" si="0"/>
        <v>2.1612867396860569</v>
      </c>
      <c r="W27" s="39">
        <f t="shared" si="0"/>
        <v>2.1344494298465002</v>
      </c>
      <c r="X27" s="39">
        <f t="shared" si="0"/>
        <v>2.0835040145476325</v>
      </c>
      <c r="Y27" s="39">
        <f t="shared" si="0"/>
        <v>2.0467971040730655</v>
      </c>
      <c r="Z27" s="39">
        <f t="shared" si="0"/>
        <v>2.0620837854654903</v>
      </c>
      <c r="AA27" s="39">
        <f t="shared" si="0"/>
        <v>2.0544384022800686</v>
      </c>
      <c r="AB27" s="39">
        <f t="shared" si="0"/>
        <v>2.0271680843658206</v>
      </c>
      <c r="AC27" s="39">
        <f t="shared" si="0"/>
        <v>2.0144953194698063</v>
      </c>
      <c r="AD27" s="39">
        <f t="shared" si="0"/>
        <v>2.0103996849742449</v>
      </c>
      <c r="AE27" s="39">
        <f t="shared" si="0"/>
        <v>2.05485358366467</v>
      </c>
      <c r="AF27" s="39">
        <f t="shared" si="0"/>
        <v>1.923817713309206</v>
      </c>
      <c r="AG27" s="39">
        <f t="shared" si="0"/>
        <v>1.9024023434144659</v>
      </c>
      <c r="AH27" s="39">
        <f t="shared" si="0"/>
        <v>1.7508683717757858</v>
      </c>
      <c r="AI27" s="39">
        <f t="shared" si="0"/>
        <v>1.647620426270251</v>
      </c>
      <c r="AJ27" s="39">
        <f t="shared" si="0"/>
        <v>1.4548681469206333</v>
      </c>
      <c r="AK27" s="39">
        <f t="shared" ref="AK27" si="1">SUM(AK7:AK26)</f>
        <v>1.4416511332348347</v>
      </c>
      <c r="AL27" s="40">
        <f t="shared" ref="AL27" si="2">SUM(AL7:AL26)</f>
        <v>1.491722054534057</v>
      </c>
      <c r="AM27" s="40">
        <f t="shared" ref="AM27" si="3">SUM(AM7:AM26)</f>
        <v>1.4475213314357411</v>
      </c>
      <c r="AN27" s="40">
        <f t="shared" ref="AN27" si="4">SUM(AN7:AN26)</f>
        <v>1.3752511101055953</v>
      </c>
      <c r="AO27" s="40">
        <f t="shared" ref="AO27" si="5">SUM(AO7:AO26)</f>
        <v>1.2976006621956901</v>
      </c>
      <c r="AP27" s="40">
        <f t="shared" ref="AP27" si="6">SUM(AP7:AP26)</f>
        <v>1.2333474052620765</v>
      </c>
      <c r="AQ27" s="40">
        <f t="shared" ref="AQ27" si="7">SUM(AQ7:AQ26)</f>
        <v>1.1640078550232147</v>
      </c>
      <c r="AR27" s="40">
        <f t="shared" ref="AR27" si="8">SUM(AR7:AR26)</f>
        <v>1.1134817436021738</v>
      </c>
      <c r="AS27" s="40">
        <f t="shared" ref="AS27" si="9">SUM(AS7:AS26)</f>
        <v>1.0681184157446462</v>
      </c>
      <c r="AT27" s="40">
        <f t="shared" ref="AT27" si="10">SUM(AT7:AT26)</f>
        <v>1.024837737838771</v>
      </c>
      <c r="AU27" s="40">
        <f t="shared" ref="AU27" si="11">SUM(AU7:AU26)</f>
        <v>0.98845839154056725</v>
      </c>
      <c r="AV27" s="40">
        <f t="shared" ref="AV27" si="12">SUM(AV7:AV26)</f>
        <v>0.96171204303227509</v>
      </c>
      <c r="AW27" s="40">
        <f t="shared" ref="AW27" si="13">SUM(AW7:AW26)</f>
        <v>0.93412480441764478</v>
      </c>
      <c r="AX27" s="40">
        <f t="shared" ref="AX27" si="14">SUM(AX7:AX26)</f>
        <v>0.90829073290448392</v>
      </c>
      <c r="AY27" s="40">
        <f t="shared" ref="AY27" si="15">SUM(AY7:AY26)</f>
        <v>0.88047808012638962</v>
      </c>
      <c r="AZ27" s="40">
        <f t="shared" ref="AZ27" si="16">SUM(AZ7:AZ26)</f>
        <v>0.85812019434119358</v>
      </c>
      <c r="BA27" s="40">
        <f t="shared" ref="BA27" si="17">SUM(BA7:BA26)</f>
        <v>0.83240192246967759</v>
      </c>
      <c r="BB27" s="40">
        <f t="shared" ref="BB27" si="18">SUM(BB7:BB26)</f>
        <v>0.81604640814233897</v>
      </c>
      <c r="BC27" s="40">
        <f t="shared" ref="BC27" si="19">SUM(BC7:BC26)</f>
        <v>0.80317719665429632</v>
      </c>
      <c r="BD27" s="40">
        <f t="shared" ref="BD27" si="20">SUM(BD7:BD26)</f>
        <v>0.78795099305050675</v>
      </c>
      <c r="BE27" s="40">
        <f t="shared" ref="BE27" si="21">SUM(BE7:BE26)</f>
        <v>0.77346528065463971</v>
      </c>
      <c r="BF27" s="40">
        <f t="shared" ref="BF27" si="22">SUM(BF7:BF26)</f>
        <v>0.75905637358233891</v>
      </c>
      <c r="BG27" s="40">
        <f t="shared" ref="BG27" si="23">SUM(BG7:BG26)</f>
        <v>0.74770436673812457</v>
      </c>
      <c r="BH27" s="40">
        <f t="shared" ref="BH27" si="24">SUM(BH7:BH26)</f>
        <v>0.73254294823634625</v>
      </c>
      <c r="BI27" s="40">
        <f t="shared" ref="BI27" si="25">SUM(BI7:BI26)</f>
        <v>0.72803405174219926</v>
      </c>
      <c r="BJ27" s="40">
        <f t="shared" ref="BJ27" si="26">SUM(BJ7:BJ26)</f>
        <v>0.72271582609904861</v>
      </c>
      <c r="BK27" s="40">
        <f t="shared" ref="BK27" si="27">SUM(BK7:BK26)</f>
        <v>0.71774782730918774</v>
      </c>
    </row>
    <row r="29" spans="1:63" ht="16.5" x14ac:dyDescent="0.3">
      <c r="A29" s="12" t="s">
        <v>198</v>
      </c>
    </row>
    <row r="31" spans="1:63" s="4" customFormat="1" x14ac:dyDescent="0.25">
      <c r="A31" s="3" t="s">
        <v>11</v>
      </c>
      <c r="B31" s="3"/>
      <c r="C31" s="13">
        <v>1990</v>
      </c>
      <c r="D31" s="13">
        <v>1991</v>
      </c>
      <c r="E31" s="13">
        <v>1992</v>
      </c>
      <c r="F31" s="13">
        <v>1993</v>
      </c>
      <c r="G31" s="13">
        <v>1994</v>
      </c>
      <c r="H31" s="13">
        <v>1995</v>
      </c>
      <c r="I31" s="13">
        <v>1996</v>
      </c>
      <c r="J31" s="13">
        <v>1997</v>
      </c>
      <c r="K31" s="13">
        <v>1998</v>
      </c>
      <c r="L31" s="13">
        <v>1999</v>
      </c>
      <c r="M31" s="13">
        <v>2000</v>
      </c>
      <c r="N31" s="13">
        <v>2001</v>
      </c>
      <c r="O31" s="13">
        <v>2002</v>
      </c>
      <c r="P31" s="13">
        <v>2003</v>
      </c>
      <c r="Q31" s="13">
        <v>2004</v>
      </c>
      <c r="R31" s="13">
        <v>2005</v>
      </c>
      <c r="S31" s="13">
        <v>2006</v>
      </c>
      <c r="T31" s="13">
        <v>2007</v>
      </c>
      <c r="U31" s="13">
        <v>2008</v>
      </c>
      <c r="V31" s="13">
        <v>2009</v>
      </c>
      <c r="W31" s="13">
        <v>2010</v>
      </c>
      <c r="X31" s="13">
        <v>2011</v>
      </c>
      <c r="Y31" s="13">
        <v>2012</v>
      </c>
      <c r="Z31" s="13">
        <v>2013</v>
      </c>
      <c r="AA31" s="13">
        <v>2014</v>
      </c>
      <c r="AB31" s="13">
        <v>2015</v>
      </c>
      <c r="AC31" s="13">
        <v>2016</v>
      </c>
      <c r="AD31" s="13">
        <v>2017</v>
      </c>
      <c r="AE31" s="13">
        <v>2018</v>
      </c>
      <c r="AF31" s="13">
        <v>2019</v>
      </c>
      <c r="AG31" s="13">
        <v>2020</v>
      </c>
      <c r="AH31" s="13">
        <v>2021</v>
      </c>
      <c r="AI31" s="13">
        <v>2022</v>
      </c>
      <c r="AJ31" s="13">
        <v>2023</v>
      </c>
      <c r="AK31" s="13">
        <v>2024</v>
      </c>
      <c r="AL31" s="3">
        <v>2025</v>
      </c>
      <c r="AM31" s="3">
        <v>2026</v>
      </c>
      <c r="AN31" s="3">
        <v>2027</v>
      </c>
      <c r="AO31" s="3">
        <v>2028</v>
      </c>
      <c r="AP31" s="3">
        <v>2029</v>
      </c>
      <c r="AQ31" s="3">
        <v>2030</v>
      </c>
      <c r="AR31" s="3">
        <v>2031</v>
      </c>
      <c r="AS31" s="3">
        <v>2032</v>
      </c>
      <c r="AT31" s="3">
        <v>2033</v>
      </c>
      <c r="AU31" s="3">
        <v>2034</v>
      </c>
      <c r="AV31" s="3">
        <v>2035</v>
      </c>
      <c r="AW31" s="3">
        <v>2036</v>
      </c>
      <c r="AX31" s="3">
        <v>2037</v>
      </c>
      <c r="AY31" s="3">
        <v>2038</v>
      </c>
      <c r="AZ31" s="3">
        <v>2039</v>
      </c>
      <c r="BA31" s="3">
        <v>2040</v>
      </c>
      <c r="BB31" s="3">
        <v>2041</v>
      </c>
      <c r="BC31" s="3">
        <v>2042</v>
      </c>
      <c r="BD31" s="3">
        <v>2043</v>
      </c>
      <c r="BE31" s="3">
        <v>2044</v>
      </c>
      <c r="BF31" s="3">
        <v>2045</v>
      </c>
      <c r="BG31" s="3">
        <v>2046</v>
      </c>
      <c r="BH31" s="3">
        <v>2047</v>
      </c>
      <c r="BI31" s="3">
        <v>2048</v>
      </c>
      <c r="BJ31" s="3">
        <v>2049</v>
      </c>
      <c r="BK31" s="3">
        <v>2050</v>
      </c>
    </row>
    <row r="32" spans="1:63" x14ac:dyDescent="0.25">
      <c r="A32" s="25" t="s">
        <v>107</v>
      </c>
      <c r="B32" s="25"/>
      <c r="C32" s="36">
        <f>SUM(C7:C8)*1000000/SUM('Tabel 1 Antal dyr'!C7:C8)</f>
        <v>0.86883613064735021</v>
      </c>
      <c r="D32" s="36">
        <f>SUM(D7:D8)*1000000/SUM('Tabel 1 Antal dyr'!D7:D8)</f>
        <v>0.86489102411563212</v>
      </c>
      <c r="E32" s="36">
        <f>SUM(E7:E8)*1000000/SUM('Tabel 1 Antal dyr'!E7:E8)</f>
        <v>0.86142754776133723</v>
      </c>
      <c r="F32" s="36">
        <f>SUM(F7:F8)*1000000/SUM('Tabel 1 Antal dyr'!F7:F8)</f>
        <v>0.85705814860782148</v>
      </c>
      <c r="G32" s="36">
        <f>SUM(G7:G8)*1000000/SUM('Tabel 1 Antal dyr'!G7:G8)</f>
        <v>0.85334261686330348</v>
      </c>
      <c r="H32" s="36">
        <f>SUM(H7:H8)*1000000/SUM('Tabel 1 Antal dyr'!H7:H8)</f>
        <v>0.84851505581714548</v>
      </c>
      <c r="I32" s="36">
        <f>SUM(I7:I8)*1000000/SUM('Tabel 1 Antal dyr'!I7:I8)</f>
        <v>0.84878860776836995</v>
      </c>
      <c r="J32" s="36">
        <f>SUM(J7:J8)*1000000/SUM('Tabel 1 Antal dyr'!J7:J8)</f>
        <v>0.85618692485755477</v>
      </c>
      <c r="K32" s="36">
        <f>SUM(K7:K8)*1000000/SUM('Tabel 1 Antal dyr'!K7:K8)</f>
        <v>0.86317117081047889</v>
      </c>
      <c r="L32" s="36">
        <f>SUM(L7:L8)*1000000/SUM('Tabel 1 Antal dyr'!L7:L8)</f>
        <v>0.86112780978221215</v>
      </c>
      <c r="M32" s="36">
        <f>SUM(M7:M8)*1000000/SUM('Tabel 1 Antal dyr'!M7:M8)</f>
        <v>0.86269811821273201</v>
      </c>
      <c r="N32" s="36">
        <f>SUM(N7:N8)*1000000/SUM('Tabel 1 Antal dyr'!N7:N8)</f>
        <v>0.85707954446144785</v>
      </c>
      <c r="O32" s="36">
        <f>SUM(O7:O8)*1000000/SUM('Tabel 1 Antal dyr'!O7:O8)</f>
        <v>0.86408042193467305</v>
      </c>
      <c r="P32" s="36">
        <f>SUM(P7:P8)*1000000/SUM('Tabel 1 Antal dyr'!P7:P8)</f>
        <v>0.88976902559496429</v>
      </c>
      <c r="Q32" s="36">
        <f>SUM(Q7:Q8)*1000000/SUM('Tabel 1 Antal dyr'!Q7:Q8)</f>
        <v>0.92054476336679225</v>
      </c>
      <c r="R32" s="36">
        <f>SUM(R7:R8)*1000000/SUM('Tabel 1 Antal dyr'!R7:R8)</f>
        <v>0.95196874521769292</v>
      </c>
      <c r="S32" s="36">
        <f>SUM(S7:S8)*1000000/SUM('Tabel 1 Antal dyr'!S7:S8)</f>
        <v>0.97385184550850856</v>
      </c>
      <c r="T32" s="36">
        <f>SUM(T7:T8)*1000000/SUM('Tabel 1 Antal dyr'!T7:T8)</f>
        <v>1.0024112385087058</v>
      </c>
      <c r="U32" s="36">
        <f>SUM(U7:U8)*1000000/SUM('Tabel 1 Antal dyr'!U7:U8)</f>
        <v>1.0005883567564178</v>
      </c>
      <c r="V32" s="36">
        <f>SUM(V7:V8)*1000000/SUM('Tabel 1 Antal dyr'!V7:V8)</f>
        <v>1.0013441357133877</v>
      </c>
      <c r="W32" s="36">
        <f>SUM(W7:W8)*1000000/SUM('Tabel 1 Antal dyr'!W7:W8)</f>
        <v>1.0059569984962946</v>
      </c>
      <c r="X32" s="36">
        <f>SUM(X7:X8)*1000000/SUM('Tabel 1 Antal dyr'!X7:X8)</f>
        <v>0.99819150278895641</v>
      </c>
      <c r="Y32" s="36">
        <f>SUM(Y7:Y8)*1000000/SUM('Tabel 1 Antal dyr'!Y7:Y8)</f>
        <v>1.0069404995000086</v>
      </c>
      <c r="Z32" s="36">
        <f>SUM(Z7:Z8)*1000000/SUM('Tabel 1 Antal dyr'!Z7:Z8)</f>
        <v>1.015661742579459</v>
      </c>
      <c r="AA32" s="36">
        <f>SUM(AA7:AA8)*1000000/SUM('Tabel 1 Antal dyr'!AA7:AA8)</f>
        <v>1.0348678045280895</v>
      </c>
      <c r="AB32" s="36">
        <f>SUM(AB7:AB8)*1000000/SUM('Tabel 1 Antal dyr'!AB7:AB8)</f>
        <v>1.0312772397383507</v>
      </c>
      <c r="AC32" s="36">
        <f>SUM(AC7:AC8)*1000000/SUM('Tabel 1 Antal dyr'!AC7:AC8)</f>
        <v>1.0296249241424795</v>
      </c>
      <c r="AD32" s="36">
        <f>SUM(AD7:AD8)*1000000/SUM('Tabel 1 Antal dyr'!AD7:AD8)</f>
        <v>1.0265912644704187</v>
      </c>
      <c r="AE32" s="36">
        <f>SUM(AE7:AE8)*1000000/SUM('Tabel 1 Antal dyr'!AE7:AE8)</f>
        <v>1.0346390687975628</v>
      </c>
      <c r="AF32" s="36">
        <f>SUM(AF7:AF8)*1000000/SUM('Tabel 1 Antal dyr'!AF7:AF8)</f>
        <v>1.0034428228359533</v>
      </c>
      <c r="AG32" s="36">
        <f>SUM(AG7:AG8)*1000000/SUM('Tabel 1 Antal dyr'!AG7:AG8)</f>
        <v>0.97781888296253272</v>
      </c>
      <c r="AH32" s="36">
        <f>SUM(AH7:AH8)*1000000/SUM('Tabel 1 Antal dyr'!AH7:AH8)</f>
        <v>0.9596319863811783</v>
      </c>
      <c r="AI32" s="36">
        <f>SUM(AI7:AI8)*1000000/SUM('Tabel 1 Antal dyr'!AI7:AI8)</f>
        <v>0.93952350788123085</v>
      </c>
      <c r="AJ32" s="36">
        <f>SUM(AJ7:AJ8)*1000000/SUM('Tabel 1 Antal dyr'!AJ7:AJ8)</f>
        <v>0.85491386912133716</v>
      </c>
      <c r="AK32" s="36">
        <f>SUM(AK7:AK8)*1000000/SUM('Tabel 1 Antal dyr'!AK7:AK8)</f>
        <v>0.86135293779839317</v>
      </c>
      <c r="AL32" s="37">
        <f>SUM(AL7:AL8)*1000000/SUM('Tabel 1 Antal dyr'!AL7:AL8)</f>
        <v>0.93021016040860072</v>
      </c>
      <c r="AM32" s="37">
        <f>SUM(AM7:AM8)*1000000/SUM('Tabel 1 Antal dyr'!AM7:AM8)</f>
        <v>0.92077438952106494</v>
      </c>
      <c r="AN32" s="37">
        <f>SUM(AN7:AN8)*1000000/SUM('Tabel 1 Antal dyr'!AN7:AN8)</f>
        <v>0.87151722226633177</v>
      </c>
      <c r="AO32" s="37">
        <f>SUM(AO7:AO8)*1000000/SUM('Tabel 1 Antal dyr'!AO7:AO8)</f>
        <v>0.81712840641565088</v>
      </c>
      <c r="AP32" s="37">
        <f>SUM(AP7:AP8)*1000000/SUM('Tabel 1 Antal dyr'!AP7:AP8)</f>
        <v>0.78031697975432635</v>
      </c>
      <c r="AQ32" s="37">
        <f>SUM(AQ7:AQ8)*1000000/SUM('Tabel 1 Antal dyr'!AQ7:AQ8)</f>
        <v>0.73516734113097437</v>
      </c>
      <c r="AR32" s="37">
        <f>SUM(AR7:AR8)*1000000/SUM('Tabel 1 Antal dyr'!AR7:AR8)</f>
        <v>0.70933975034497143</v>
      </c>
      <c r="AS32" s="37">
        <f>SUM(AS7:AS8)*1000000/SUM('Tabel 1 Antal dyr'!AS7:AS8)</f>
        <v>0.68446578340340958</v>
      </c>
      <c r="AT32" s="37">
        <f>SUM(AT7:AT8)*1000000/SUM('Tabel 1 Antal dyr'!AT7:AT8)</f>
        <v>0.66342740868027417</v>
      </c>
      <c r="AU32" s="37">
        <f>SUM(AU7:AU8)*1000000/SUM('Tabel 1 Antal dyr'!AU7:AU8)</f>
        <v>0.64468451050217246</v>
      </c>
      <c r="AV32" s="37">
        <f>SUM(AV7:AV8)*1000000/SUM('Tabel 1 Antal dyr'!AV7:AV8)</f>
        <v>0.6381232351310332</v>
      </c>
      <c r="AW32" s="37">
        <f>SUM(AW7:AW8)*1000000/SUM('Tabel 1 Antal dyr'!AW7:AW8)</f>
        <v>0.63050747679945229</v>
      </c>
      <c r="AX32" s="37">
        <f>SUM(AX7:AX8)*1000000/SUM('Tabel 1 Antal dyr'!AX7:AX8)</f>
        <v>0.62091534423789096</v>
      </c>
      <c r="AY32" s="37">
        <f>SUM(AY7:AY8)*1000000/SUM('Tabel 1 Antal dyr'!AY7:AY8)</f>
        <v>0.60938353010076318</v>
      </c>
      <c r="AZ32" s="37">
        <f>SUM(AZ7:AZ8)*1000000/SUM('Tabel 1 Antal dyr'!AZ7:AZ8)</f>
        <v>0.60350744065118322</v>
      </c>
      <c r="BA32" s="37">
        <f>SUM(BA7:BA8)*1000000/SUM('Tabel 1 Antal dyr'!BA7:BA8)</f>
        <v>0.59451997502773091</v>
      </c>
      <c r="BB32" s="37">
        <f>SUM(BB7:BB8)*1000000/SUM('Tabel 1 Antal dyr'!BB7:BB8)</f>
        <v>0.58767470639875419</v>
      </c>
      <c r="BC32" s="37">
        <f>SUM(BC7:BC8)*1000000/SUM('Tabel 1 Antal dyr'!BC7:BC8)</f>
        <v>0.58304703393500035</v>
      </c>
      <c r="BD32" s="37">
        <f>SUM(BD7:BD8)*1000000/SUM('Tabel 1 Antal dyr'!BD7:BD8)</f>
        <v>0.57736206920227284</v>
      </c>
      <c r="BE32" s="37">
        <f>SUM(BE7:BE8)*1000000/SUM('Tabel 1 Antal dyr'!BE7:BE8)</f>
        <v>0.56730376194135568</v>
      </c>
      <c r="BF32" s="37">
        <f>SUM(BF7:BF8)*1000000/SUM('Tabel 1 Antal dyr'!BF7:BF8)</f>
        <v>0.56134792694201863</v>
      </c>
      <c r="BG32" s="37">
        <f>SUM(BG7:BG8)*1000000/SUM('Tabel 1 Antal dyr'!BG7:BG8)</f>
        <v>0.55862059602825354</v>
      </c>
      <c r="BH32" s="37">
        <f>SUM(BH7:BH8)*1000000/SUM('Tabel 1 Antal dyr'!BH7:BH8)</f>
        <v>0.55426258627778568</v>
      </c>
      <c r="BI32" s="37">
        <f>SUM(BI7:BI8)*1000000/SUM('Tabel 1 Antal dyr'!BI7:BI8)</f>
        <v>0.55706768080332236</v>
      </c>
      <c r="BJ32" s="37">
        <f>SUM(BJ7:BJ8)*1000000/SUM('Tabel 1 Antal dyr'!BJ7:BJ8)</f>
        <v>0.55987579201986748</v>
      </c>
      <c r="BK32" s="37">
        <f>SUM(BK7:BK8)*1000000/SUM('Tabel 1 Antal dyr'!BK7:BK8)</f>
        <v>0.56268534507079837</v>
      </c>
    </row>
    <row r="33" spans="1:63" x14ac:dyDescent="0.25">
      <c r="A33" s="25" t="s">
        <v>248</v>
      </c>
      <c r="B33" s="2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7">
        <f>SUM(AL9:AL10)*1000000/SUM('Tabel 1 Antal dyr'!AL9:AL10)</f>
        <v>0.98048680331655247</v>
      </c>
      <c r="AM33" s="37">
        <f>SUM(AM9:AM10)*1000000/SUM('Tabel 1 Antal dyr'!AM9:AM10)</f>
        <v>0.9808449919511889</v>
      </c>
      <c r="AN33" s="37">
        <f>SUM(AN9:AN10)*1000000/SUM('Tabel 1 Antal dyr'!AN9:AN10)</f>
        <v>0.98122156984252673</v>
      </c>
      <c r="AO33" s="37">
        <f>SUM(AO9:AO10)*1000000/SUM('Tabel 1 Antal dyr'!AO9:AO10)</f>
        <v>0.98155003984724354</v>
      </c>
      <c r="AP33" s="37">
        <f>SUM(AP9:AP10)*1000000/SUM('Tabel 1 Antal dyr'!AP9:AP10)</f>
        <v>0.9817815542171725</v>
      </c>
      <c r="AQ33" s="37">
        <f>SUM(AQ9:AQ10)*1000000/SUM('Tabel 1 Antal dyr'!AQ9:AQ10)</f>
        <v>0.98202695855195876</v>
      </c>
      <c r="AR33" s="37">
        <f>SUM(AR9:AR10)*1000000/SUM('Tabel 1 Antal dyr'!AR9:AR10)</f>
        <v>0.98690719404398664</v>
      </c>
      <c r="AS33" s="37">
        <f>SUM(AS9:AS10)*1000000/SUM('Tabel 1 Antal dyr'!AS9:AS10)</f>
        <v>0.99173576151360832</v>
      </c>
      <c r="AT33" s="37">
        <f>SUM(AT9:AT10)*1000000/SUM('Tabel 1 Antal dyr'!AT9:AT10)</f>
        <v>0.99661131849240869</v>
      </c>
      <c r="AU33" s="37">
        <f>SUM(AU9:AU10)*1000000/SUM('Tabel 1 Antal dyr'!AU9:AU10)</f>
        <v>1.001497066893323</v>
      </c>
      <c r="AV33" s="37">
        <f>SUM(AV9:AV10)*1000000/SUM('Tabel 1 Antal dyr'!AV9:AV10)</f>
        <v>1.006336312304094</v>
      </c>
      <c r="AW33" s="37">
        <f>SUM(AW9:AW10)*1000000/SUM('Tabel 1 Antal dyr'!AW9:AW10)</f>
        <v>1.0112178905429074</v>
      </c>
      <c r="AX33" s="37">
        <f>SUM(AX9:AX10)*1000000/SUM('Tabel 1 Antal dyr'!AX9:AX10)</f>
        <v>1.0160938280018159</v>
      </c>
      <c r="AY33" s="37">
        <f>SUM(AY9:AY10)*1000000/SUM('Tabel 1 Antal dyr'!AY9:AY10)</f>
        <v>1.0209266494828044</v>
      </c>
      <c r="AZ33" s="37">
        <f>SUM(AZ9:AZ10)*1000000/SUM('Tabel 1 Antal dyr'!AZ9:AZ10)</f>
        <v>1.0258190026920264</v>
      </c>
      <c r="BA33" s="37">
        <f>SUM(BA9:BA10)*1000000/SUM('Tabel 1 Antal dyr'!BA9:BA10)</f>
        <v>1.030700433749564</v>
      </c>
      <c r="BB33" s="37">
        <f>SUM(BB9:BB10)*1000000/SUM('Tabel 1 Antal dyr'!BB9:BB10)</f>
        <v>1.0340408961048055</v>
      </c>
      <c r="BC33" s="37">
        <f>SUM(BC9:BC10)*1000000/SUM('Tabel 1 Antal dyr'!BC9:BC10)</f>
        <v>1.0373294720012542</v>
      </c>
      <c r="BD33" s="37">
        <f>SUM(BD9:BD10)*1000000/SUM('Tabel 1 Antal dyr'!BD9:BD10)</f>
        <v>1.0406606388365387</v>
      </c>
      <c r="BE33" s="37">
        <f>SUM(BE9:BE10)*1000000/SUM('Tabel 1 Antal dyr'!BE9:BE10)</f>
        <v>1.0440026904320734</v>
      </c>
      <c r="BF33" s="37">
        <f>SUM(BF9:BF10)*1000000/SUM('Tabel 1 Antal dyr'!BF9:BF10)</f>
        <v>1.0473365485107762</v>
      </c>
      <c r="BG33" s="37">
        <f>SUM(BG9:BG10)*1000000/SUM('Tabel 1 Antal dyr'!BG9:BG10)</f>
        <v>1.0506255158026487</v>
      </c>
      <c r="BH33" s="37">
        <f>SUM(BH9:BH10)*1000000/SUM('Tabel 1 Antal dyr'!BH9:BH10)</f>
        <v>1.0539608047016118</v>
      </c>
      <c r="BI33" s="37">
        <f>SUM(BI9:BI10)*1000000/SUM('Tabel 1 Antal dyr'!BI9:BI10)</f>
        <v>1.0573047991510203</v>
      </c>
      <c r="BJ33" s="37">
        <f>SUM(BJ9:BJ10)*1000000/SUM('Tabel 1 Antal dyr'!BJ9:BJ10)</f>
        <v>1.0606495396097688</v>
      </c>
      <c r="BK33" s="37">
        <f>SUM(BK9:BK10)*1000000/SUM('Tabel 1 Antal dyr'!BK9:BK10)</f>
        <v>1.0639843864727738</v>
      </c>
    </row>
    <row r="34" spans="1:63" x14ac:dyDescent="0.25">
      <c r="A34" s="25" t="s">
        <v>32</v>
      </c>
      <c r="B34" s="25"/>
      <c r="C34" s="36">
        <f>SUM(C11:C12)*1000000/SUM('Tabel 1 Antal dyr'!C11:C21)</f>
        <v>0.14054814360850434</v>
      </c>
      <c r="D34" s="36">
        <f>SUM(D11:D12)*1000000/SUM('Tabel 1 Antal dyr'!D11:D21)</f>
        <v>0.14289929494413126</v>
      </c>
      <c r="E34" s="36">
        <f>SUM(E11:E12)*1000000/SUM('Tabel 1 Antal dyr'!E11:E21)</f>
        <v>0.14561375161066437</v>
      </c>
      <c r="F34" s="36">
        <f>SUM(F11:F12)*1000000/SUM('Tabel 1 Antal dyr'!F11:F21)</f>
        <v>0.14661313106472959</v>
      </c>
      <c r="G34" s="36">
        <f>SUM(G11:G12)*1000000/SUM('Tabel 1 Antal dyr'!G11:G21)</f>
        <v>0.14591608639771253</v>
      </c>
      <c r="H34" s="36">
        <f>SUM(H11:H12)*1000000/SUM('Tabel 1 Antal dyr'!H11:H21)</f>
        <v>0.14676020437355738</v>
      </c>
      <c r="I34" s="36">
        <f>SUM(I11:I12)*1000000/SUM('Tabel 1 Antal dyr'!I11:I21)</f>
        <v>0.14783828511698222</v>
      </c>
      <c r="J34" s="36">
        <f>SUM(J11:J12)*1000000/SUM('Tabel 1 Antal dyr'!J11:J21)</f>
        <v>0.1483971496075622</v>
      </c>
      <c r="K34" s="36">
        <f>SUM(K11:K12)*1000000/SUM('Tabel 1 Antal dyr'!K11:K21)</f>
        <v>0.14723006962704466</v>
      </c>
      <c r="L34" s="36">
        <f>SUM(L11:L12)*1000000/SUM('Tabel 1 Antal dyr'!L11:L21)</f>
        <v>0.14884579833659856</v>
      </c>
      <c r="M34" s="36">
        <f>SUM(M11:M12)*1000000/SUM('Tabel 1 Antal dyr'!M11:M21)</f>
        <v>0.15059624896822471</v>
      </c>
      <c r="N34" s="36">
        <f>SUM(N11:N12)*1000000/SUM('Tabel 1 Antal dyr'!N11:N21)</f>
        <v>0.15461952895256803</v>
      </c>
      <c r="O34" s="36">
        <f>SUM(O11:O12)*1000000/SUM('Tabel 1 Antal dyr'!O11:O21)</f>
        <v>0.15668666054396421</v>
      </c>
      <c r="P34" s="36">
        <f>SUM(P11:P12)*1000000/SUM('Tabel 1 Antal dyr'!P11:P21)</f>
        <v>0.24682985390628126</v>
      </c>
      <c r="Q34" s="36">
        <f>SUM(Q11:Q12)*1000000/SUM('Tabel 1 Antal dyr'!Q11:Q21)</f>
        <v>0.26024424479997493</v>
      </c>
      <c r="R34" s="36">
        <f>SUM(R11:R12)*1000000/SUM('Tabel 1 Antal dyr'!R11:R21)</f>
        <v>0.2766282809752455</v>
      </c>
      <c r="S34" s="36">
        <f>SUM(S11:S12)*1000000/SUM('Tabel 1 Antal dyr'!S11:S21)</f>
        <v>0.29169796967586281</v>
      </c>
      <c r="T34" s="36">
        <f>SUM(T11:T12)*1000000/SUM('Tabel 1 Antal dyr'!T11:T21)</f>
        <v>0.30439997788059747</v>
      </c>
      <c r="U34" s="36">
        <f>SUM(U11:U12)*1000000/SUM('Tabel 1 Antal dyr'!U11:U21)</f>
        <v>0.30882570591350517</v>
      </c>
      <c r="V34" s="36">
        <f>SUM(V11:V12)*1000000/SUM('Tabel 1 Antal dyr'!V11:V21)</f>
        <v>0.31338632657309301</v>
      </c>
      <c r="W34" s="36">
        <f>SUM(W11:W12)*1000000/SUM('Tabel 1 Antal dyr'!W11:W21)</f>
        <v>0.31099073655778797</v>
      </c>
      <c r="X34" s="36">
        <f>SUM(X11:X12)*1000000/SUM('Tabel 1 Antal dyr'!X11:X21)</f>
        <v>0.31134449987407925</v>
      </c>
      <c r="Y34" s="36">
        <f>SUM(Y11:Y12)*1000000/SUM('Tabel 1 Antal dyr'!Y11:Y21)</f>
        <v>0.31777694306813642</v>
      </c>
      <c r="Z34" s="36">
        <f>SUM(Z11:Z12)*1000000/SUM('Tabel 1 Antal dyr'!Z11:Z21)</f>
        <v>0.32194473422306547</v>
      </c>
      <c r="AA34" s="36">
        <f>SUM(AA11:AA12)*1000000/SUM('Tabel 1 Antal dyr'!AA11:AA21)</f>
        <v>0.32701784235599674</v>
      </c>
      <c r="AB34" s="36">
        <f>SUM(AB11:AB12)*1000000/SUM('Tabel 1 Antal dyr'!AB11:AB21)</f>
        <v>0.32895226614636774</v>
      </c>
      <c r="AC34" s="36">
        <f>SUM(AC11:AC12)*1000000/SUM('Tabel 1 Antal dyr'!AC11:AC21)</f>
        <v>0.33240216150024787</v>
      </c>
      <c r="AD34" s="36">
        <f>SUM(AD11:AD12)*1000000/SUM('Tabel 1 Antal dyr'!AD11:AD21)</f>
        <v>0.33326948094079573</v>
      </c>
      <c r="AE34" s="36">
        <f>SUM(AE11:AE12)*1000000/SUM('Tabel 1 Antal dyr'!AE11:AE21)</f>
        <v>0.33525433436755508</v>
      </c>
      <c r="AF34" s="36">
        <f>SUM(AF11:AF12)*1000000/SUM('Tabel 1 Antal dyr'!AF11:AF21)</f>
        <v>0.34004550461717958</v>
      </c>
      <c r="AG34" s="36">
        <f>SUM(AG11:AG12)*1000000/SUM('Tabel 1 Antal dyr'!AG11:AG21)</f>
        <v>0.34521134489471067</v>
      </c>
      <c r="AH34" s="36">
        <f>SUM(AH11:AH12)*1000000/SUM('Tabel 1 Antal dyr'!AH11:AH21)</f>
        <v>0.34658386196101437</v>
      </c>
      <c r="AI34" s="36">
        <f>SUM(AI11:AI12)*1000000/SUM('Tabel 1 Antal dyr'!AI11:AI21)</f>
        <v>0.33760007947418852</v>
      </c>
      <c r="AJ34" s="36">
        <f>SUM(AJ11:AJ12)*1000000/SUM('Tabel 1 Antal dyr'!AJ11:AJ21)</f>
        <v>0.33758000920429088</v>
      </c>
      <c r="AK34" s="36">
        <f>SUM(AK11:AK12)*1000000/SUM('Tabel 1 Antal dyr'!AK11:AK21)</f>
        <v>0.33200389765005522</v>
      </c>
      <c r="AL34" s="37">
        <f>SUM(AL11:AL12)*1000000/SUM('Tabel 1 Antal dyr'!AL11:AL21)</f>
        <v>0.32654188663320588</v>
      </c>
      <c r="AM34" s="37">
        <f>SUM(AM11:AM12)*1000000/SUM('Tabel 1 Antal dyr'!AM11:AM21)</f>
        <v>0.31888662221164482</v>
      </c>
      <c r="AN34" s="37">
        <f>SUM(AN11:AN12)*1000000/SUM('Tabel 1 Antal dyr'!AN11:AN21)</f>
        <v>0.3076642406398421</v>
      </c>
      <c r="AO34" s="37">
        <f>SUM(AO11:AO12)*1000000/SUM('Tabel 1 Antal dyr'!AO11:AO21)</f>
        <v>0.29664772248132543</v>
      </c>
      <c r="AP34" s="37">
        <f>SUM(AP11:AP12)*1000000/SUM('Tabel 1 Antal dyr'!AP11:AP21)</f>
        <v>0.28641359956094298</v>
      </c>
      <c r="AQ34" s="37">
        <f>SUM(AQ11:AQ12)*1000000/SUM('Tabel 1 Antal dyr'!AQ11:AQ21)</f>
        <v>0.2774326082371858</v>
      </c>
      <c r="AR34" s="37">
        <f>SUM(AR11:AR12)*1000000/SUM('Tabel 1 Antal dyr'!AR11:AR21)</f>
        <v>0.2740727367283009</v>
      </c>
      <c r="AS34" s="37">
        <f>SUM(AS11:AS12)*1000000/SUM('Tabel 1 Antal dyr'!AS11:AS21)</f>
        <v>0.2707784637521462</v>
      </c>
      <c r="AT34" s="37">
        <f>SUM(AT11:AT12)*1000000/SUM('Tabel 1 Antal dyr'!AT11:AT21)</f>
        <v>0.26716200009306418</v>
      </c>
      <c r="AU34" s="37">
        <f>SUM(AU11:AU12)*1000000/SUM('Tabel 1 Antal dyr'!AU11:AU21)</f>
        <v>0.26364493827600405</v>
      </c>
      <c r="AV34" s="37">
        <f>SUM(AV11:AV12)*1000000/SUM('Tabel 1 Antal dyr'!AV11:AV21)</f>
        <v>0.26044224319596476</v>
      </c>
      <c r="AW34" s="37">
        <f>SUM(AW11:AW12)*1000000/SUM('Tabel 1 Antal dyr'!AW11:AW21)</f>
        <v>0.25772220353696329</v>
      </c>
      <c r="AX34" s="37">
        <f>SUM(AX11:AX12)*1000000/SUM('Tabel 1 Antal dyr'!AX11:AX21)</f>
        <v>0.25510420415327545</v>
      </c>
      <c r="AY34" s="37">
        <f>SUM(AY11:AY12)*1000000/SUM('Tabel 1 Antal dyr'!AY11:AY21)</f>
        <v>0.25206159375824472</v>
      </c>
      <c r="AZ34" s="37">
        <f>SUM(AZ11:AZ12)*1000000/SUM('Tabel 1 Antal dyr'!AZ11:AZ21)</f>
        <v>0.2496026070749231</v>
      </c>
      <c r="BA34" s="37">
        <f>SUM(BA11:BA12)*1000000/SUM('Tabel 1 Antal dyr'!BA11:BA21)</f>
        <v>0.24676640541996092</v>
      </c>
      <c r="BB34" s="37">
        <f>SUM(BB11:BB12)*1000000/SUM('Tabel 1 Antal dyr'!BB11:BB21)</f>
        <v>0.24479250480690512</v>
      </c>
      <c r="BC34" s="37">
        <f>SUM(BC11:BC12)*1000000/SUM('Tabel 1 Antal dyr'!BC11:BC21)</f>
        <v>0.24311423909650073</v>
      </c>
      <c r="BD34" s="37">
        <f>SUM(BD11:BD12)*1000000/SUM('Tabel 1 Antal dyr'!BD11:BD21)</f>
        <v>0.24117217963525764</v>
      </c>
      <c r="BE34" s="37">
        <f>SUM(BE11:BE12)*1000000/SUM('Tabel 1 Antal dyr'!BE11:BE21)</f>
        <v>0.23954691262789077</v>
      </c>
      <c r="BF34" s="37">
        <f>SUM(BF11:BF12)*1000000/SUM('Tabel 1 Antal dyr'!BF11:BF21)</f>
        <v>0.23765388164477166</v>
      </c>
      <c r="BG34" s="37">
        <f>SUM(BG11:BG12)*1000000/SUM('Tabel 1 Antal dyr'!BG11:BG21)</f>
        <v>0.23606334881366114</v>
      </c>
      <c r="BH34" s="37">
        <f>SUM(BH11:BH12)*1000000/SUM('Tabel 1 Antal dyr'!BH11:BH21)</f>
        <v>0.23419972565855243</v>
      </c>
      <c r="BI34" s="37">
        <f>SUM(BI11:BI12)*1000000/SUM('Tabel 1 Antal dyr'!BI11:BI21)</f>
        <v>0.23249909725301313</v>
      </c>
      <c r="BJ34" s="37">
        <f>SUM(BJ11:BJ12)*1000000/SUM('Tabel 1 Antal dyr'!BJ11:BJ21)</f>
        <v>0.23105623544866616</v>
      </c>
      <c r="BK34" s="37">
        <f>SUM(BK11:BK12)*1000000/SUM('Tabel 1 Antal dyr'!BK11:BK21)</f>
        <v>0.22934260832719974</v>
      </c>
    </row>
    <row r="35" spans="1:63" x14ac:dyDescent="0.25">
      <c r="A35" s="25" t="s">
        <v>220</v>
      </c>
      <c r="B35" s="25"/>
      <c r="C35" s="36">
        <f>C13*1000000/SUM('Tabel 1 Antal dyr'!C33:C34)</f>
        <v>4.527889813887577E-2</v>
      </c>
      <c r="D35" s="36">
        <f>D13*1000000/SUM('Tabel 1 Antal dyr'!D33:D34)</f>
        <v>5.1923044555612696E-2</v>
      </c>
      <c r="E35" s="36">
        <f>E13*1000000/SUM('Tabel 1 Antal dyr'!E33:E34)</f>
        <v>4.9431847241762299E-2</v>
      </c>
      <c r="F35" s="36">
        <f>F13*1000000/SUM('Tabel 1 Antal dyr'!F33:F34)</f>
        <v>4.2170837733082868E-2</v>
      </c>
      <c r="G35" s="36">
        <f>G13*1000000/SUM('Tabel 1 Antal dyr'!G33:G34)</f>
        <v>3.782971510478092E-2</v>
      </c>
      <c r="H35" s="36">
        <f>H13*1000000/SUM('Tabel 1 Antal dyr'!H33:H34)</f>
        <v>3.7799333842353469E-2</v>
      </c>
      <c r="I35" s="36">
        <f>I13*1000000/SUM('Tabel 1 Antal dyr'!I33:I34)</f>
        <v>4.3620615264187867E-2</v>
      </c>
      <c r="J35" s="36">
        <f>J13*1000000/SUM('Tabel 1 Antal dyr'!J33:J34)</f>
        <v>4.4064650134343471E-2</v>
      </c>
      <c r="K35" s="36">
        <f>K13*1000000/SUM('Tabel 1 Antal dyr'!K33:K34)</f>
        <v>4.5912861704912308E-2</v>
      </c>
      <c r="L35" s="36">
        <f>L13*1000000/SUM('Tabel 1 Antal dyr'!L33:L34)</f>
        <v>4.7635965602177949E-2</v>
      </c>
      <c r="M35" s="36">
        <f>M13*1000000/SUM('Tabel 1 Antal dyr'!M33:M34)</f>
        <v>4.9839679623287676E-2</v>
      </c>
      <c r="N35" s="36">
        <f>N13*1000000/SUM('Tabel 1 Antal dyr'!N33:N34)</f>
        <v>5.1141548431636444E-2</v>
      </c>
      <c r="O35" s="36">
        <f>O13*1000000/SUM('Tabel 1 Antal dyr'!O33:O34)</f>
        <v>4.9376953130196855E-2</v>
      </c>
      <c r="P35" s="36">
        <f>P13*1000000/SUM('Tabel 1 Antal dyr'!P33:P34)</f>
        <v>4.9479732958230785E-2</v>
      </c>
      <c r="Q35" s="36">
        <f>Q13*1000000/SUM('Tabel 1 Antal dyr'!Q33:Q34)</f>
        <v>4.9370386470925488E-2</v>
      </c>
      <c r="R35" s="36">
        <f>R13*1000000/SUM('Tabel 1 Antal dyr'!R33:R34)</f>
        <v>4.8851420084200611E-2</v>
      </c>
      <c r="S35" s="36">
        <f>S13*1000000/SUM('Tabel 1 Antal dyr'!S33:S34)</f>
        <v>4.8118449137745184E-2</v>
      </c>
      <c r="T35" s="36">
        <f>T13*1000000/SUM('Tabel 1 Antal dyr'!T33:T34)</f>
        <v>4.5407569510981696E-2</v>
      </c>
      <c r="U35" s="36">
        <f>U13*1000000/SUM('Tabel 1 Antal dyr'!U33:U34)</f>
        <v>4.2049304936918594E-2</v>
      </c>
      <c r="V35" s="36">
        <f>V13*1000000/SUM('Tabel 1 Antal dyr'!V33:V34)</f>
        <v>4.4123722515822097E-2</v>
      </c>
      <c r="W35" s="36">
        <f>W13*1000000/SUM('Tabel 1 Antal dyr'!W33:W34)</f>
        <v>4.5431664865144911E-2</v>
      </c>
      <c r="X35" s="36">
        <f>X13*1000000/SUM('Tabel 1 Antal dyr'!X33:X34)</f>
        <v>4.0963504172035384E-2</v>
      </c>
      <c r="Y35" s="36">
        <f>Y13*1000000/SUM('Tabel 1 Antal dyr'!Y33:Y34)</f>
        <v>4.1414855816113302E-2</v>
      </c>
      <c r="Z35" s="36">
        <f>Z13*1000000/SUM('Tabel 1 Antal dyr'!Z33:Z34)</f>
        <v>4.0745050680892146E-2</v>
      </c>
      <c r="AA35" s="36">
        <f>AA13*1000000/SUM('Tabel 1 Antal dyr'!AA33:AA34)</f>
        <v>4.0667771153196815E-2</v>
      </c>
      <c r="AB35" s="36">
        <f>AB13*1000000/SUM('Tabel 1 Antal dyr'!AB33:AB34)</f>
        <v>3.7470243007810045E-2</v>
      </c>
      <c r="AC35" s="36">
        <f>AC13*1000000/SUM('Tabel 1 Antal dyr'!AC33:AC34)</f>
        <v>3.5677623317079549E-2</v>
      </c>
      <c r="AD35" s="36">
        <f>AD13*1000000/SUM('Tabel 1 Antal dyr'!AD33:AD34)</f>
        <v>3.2956190289196226E-2</v>
      </c>
      <c r="AE35" s="36">
        <f>AE13*1000000/SUM('Tabel 1 Antal dyr'!AE33:AE34)</f>
        <v>3.4099925029910431E-2</v>
      </c>
      <c r="AF35" s="36">
        <f>AF13*1000000/SUM('Tabel 1 Antal dyr'!AF33:AF34)</f>
        <v>3.1143419254990583E-2</v>
      </c>
      <c r="AG35" s="36">
        <f>AG13*1000000/SUM('Tabel 1 Antal dyr'!AG33:AG34)</f>
        <v>3.1280993082848443E-2</v>
      </c>
      <c r="AH35" s="36">
        <f>AH13*1000000/SUM('Tabel 1 Antal dyr'!AH33:AH34)</f>
        <v>3.0309182656137117E-2</v>
      </c>
      <c r="AI35" s="36">
        <f>AI13*1000000/SUM('Tabel 1 Antal dyr'!AI33:AI34)</f>
        <v>2.9456729034660317E-2</v>
      </c>
      <c r="AJ35" s="36">
        <f>AJ13*1000000/SUM('Tabel 1 Antal dyr'!AJ33:AJ34)</f>
        <v>2.9106263004041465E-2</v>
      </c>
      <c r="AK35" s="36">
        <f>AK13*1000000/SUM('Tabel 1 Antal dyr'!AK33:AK34)</f>
        <v>3.1851605834899877E-2</v>
      </c>
      <c r="AL35" s="37">
        <f>AL13*1000000/SUM('Tabel 1 Antal dyr'!AL33:AL34)</f>
        <v>3.1851605834899877E-2</v>
      </c>
      <c r="AM35" s="37">
        <f>AM13*1000000/SUM('Tabel 1 Antal dyr'!AM33:AM34)</f>
        <v>3.1851605834899877E-2</v>
      </c>
      <c r="AN35" s="37">
        <f>AN13*1000000/SUM('Tabel 1 Antal dyr'!AN33:AN34)</f>
        <v>3.1851605834899877E-2</v>
      </c>
      <c r="AO35" s="37">
        <f>AO13*1000000/SUM('Tabel 1 Antal dyr'!AO33:AO34)</f>
        <v>3.1851605834899877E-2</v>
      </c>
      <c r="AP35" s="37">
        <f>AP13*1000000/SUM('Tabel 1 Antal dyr'!AP33:AP34)</f>
        <v>3.1851605834899877E-2</v>
      </c>
      <c r="AQ35" s="37">
        <f>AQ13*1000000/SUM('Tabel 1 Antal dyr'!AQ33:AQ34)</f>
        <v>3.1851605834899877E-2</v>
      </c>
      <c r="AR35" s="37">
        <f>AR13*1000000/SUM('Tabel 1 Antal dyr'!AR33:AR34)</f>
        <v>3.1851605834899877E-2</v>
      </c>
      <c r="AS35" s="37">
        <f>AS13*1000000/SUM('Tabel 1 Antal dyr'!AS33:AS34)</f>
        <v>3.1851605834899877E-2</v>
      </c>
      <c r="AT35" s="37">
        <f>AT13*1000000/SUM('Tabel 1 Antal dyr'!AT33:AT34)</f>
        <v>3.1851605834899877E-2</v>
      </c>
      <c r="AU35" s="37">
        <f>AU13*1000000/SUM('Tabel 1 Antal dyr'!AU33:AU34)</f>
        <v>3.1851605834899877E-2</v>
      </c>
      <c r="AV35" s="37">
        <f>AV13*1000000/SUM('Tabel 1 Antal dyr'!AV33:AV34)</f>
        <v>3.1851605834899877E-2</v>
      </c>
      <c r="AW35" s="37">
        <f>AW13*1000000/SUM('Tabel 1 Antal dyr'!AW33:AW34)</f>
        <v>3.1851605834899877E-2</v>
      </c>
      <c r="AX35" s="37">
        <f>AX13*1000000/SUM('Tabel 1 Antal dyr'!AX33:AX34)</f>
        <v>3.1851605834899877E-2</v>
      </c>
      <c r="AY35" s="37">
        <f>AY13*1000000/SUM('Tabel 1 Antal dyr'!AY33:AY34)</f>
        <v>3.1851605834899877E-2</v>
      </c>
      <c r="AZ35" s="37">
        <f>AZ13*1000000/SUM('Tabel 1 Antal dyr'!AZ33:AZ34)</f>
        <v>3.1851605834899877E-2</v>
      </c>
      <c r="BA35" s="37">
        <f>BA13*1000000/SUM('Tabel 1 Antal dyr'!BA33:BA34)</f>
        <v>3.1851605834899877E-2</v>
      </c>
      <c r="BB35" s="37">
        <f>BB13*1000000/SUM('Tabel 1 Antal dyr'!BB33:BB34)</f>
        <v>3.1851605834899877E-2</v>
      </c>
      <c r="BC35" s="37">
        <f>BC13*1000000/SUM('Tabel 1 Antal dyr'!BC33:BC34)</f>
        <v>3.1851605834899877E-2</v>
      </c>
      <c r="BD35" s="37">
        <f>BD13*1000000/SUM('Tabel 1 Antal dyr'!BD33:BD34)</f>
        <v>3.1851605834899877E-2</v>
      </c>
      <c r="BE35" s="37">
        <f>BE13*1000000/SUM('Tabel 1 Antal dyr'!BE33:BE34)</f>
        <v>3.1851605834899877E-2</v>
      </c>
      <c r="BF35" s="37">
        <f>BF13*1000000/SUM('Tabel 1 Antal dyr'!BF33:BF34)</f>
        <v>3.1851605834899877E-2</v>
      </c>
      <c r="BG35" s="37">
        <f>BG13*1000000/SUM('Tabel 1 Antal dyr'!BG33:BG34)</f>
        <v>3.1851605834899877E-2</v>
      </c>
      <c r="BH35" s="37">
        <f>BH13*1000000/SUM('Tabel 1 Antal dyr'!BH33:BH34)</f>
        <v>3.1851605834899877E-2</v>
      </c>
      <c r="BI35" s="37">
        <f>BI13*1000000/SUM('Tabel 1 Antal dyr'!BI33:BI34)</f>
        <v>3.1851605834899877E-2</v>
      </c>
      <c r="BJ35" s="37">
        <f>BJ13*1000000/SUM('Tabel 1 Antal dyr'!BJ33:BJ34)</f>
        <v>3.1851605834899877E-2</v>
      </c>
      <c r="BK35" s="37">
        <f>BK13*1000000/SUM('Tabel 1 Antal dyr'!BK33:BK34)</f>
        <v>3.1851605834899877E-2</v>
      </c>
    </row>
    <row r="36" spans="1:63" x14ac:dyDescent="0.25">
      <c r="A36" s="25" t="s">
        <v>2</v>
      </c>
      <c r="B36" s="25"/>
      <c r="C36" s="36">
        <f>SUM(C14:C15)*1000000/'Tabel 1 Antal dyr'!C22</f>
        <v>0.3621877568189743</v>
      </c>
      <c r="D36" s="36">
        <f>SUM(D14:D15)*1000000/'Tabel 1 Antal dyr'!D22</f>
        <v>0.36790227659294611</v>
      </c>
      <c r="E36" s="36">
        <f>SUM(E14:E15)*1000000/'Tabel 1 Antal dyr'!E22</f>
        <v>0.37369027764120805</v>
      </c>
      <c r="F36" s="36">
        <f>SUM(F14:F15)*1000000/'Tabel 1 Antal dyr'!F22</f>
        <v>0.38071253704182967</v>
      </c>
      <c r="G36" s="36">
        <f>SUM(G14:G15)*1000000/'Tabel 1 Antal dyr'!G22</f>
        <v>0.38514970334087961</v>
      </c>
      <c r="H36" s="36">
        <f>SUM(H14:H15)*1000000/'Tabel 1 Antal dyr'!H22</f>
        <v>0.40322019886733534</v>
      </c>
      <c r="I36" s="36">
        <f>SUM(I14:I15)*1000000/'Tabel 1 Antal dyr'!I22</f>
        <v>0.4310988740093617</v>
      </c>
      <c r="J36" s="36">
        <f>SUM(J14:J15)*1000000/'Tabel 1 Antal dyr'!J22</f>
        <v>0.46090310136493651</v>
      </c>
      <c r="K36" s="36">
        <f>SUM(K14:K15)*1000000/'Tabel 1 Antal dyr'!K22</f>
        <v>0.49103993476830532</v>
      </c>
      <c r="L36" s="36">
        <f>SUM(L14:L15)*1000000/'Tabel 1 Antal dyr'!L22</f>
        <v>0.53312818843278964</v>
      </c>
      <c r="M36" s="36">
        <f>SUM(M14:M15)*1000000/'Tabel 1 Antal dyr'!M22</f>
        <v>0.54211480526984468</v>
      </c>
      <c r="N36" s="36">
        <f>SUM(N14:N15)*1000000/'Tabel 1 Antal dyr'!N22</f>
        <v>0.55111791210990957</v>
      </c>
      <c r="O36" s="36">
        <f>SUM(O14:O15)*1000000/'Tabel 1 Antal dyr'!O22</f>
        <v>0.54459589992688417</v>
      </c>
      <c r="P36" s="36">
        <f>SUM(P14:P15)*1000000/'Tabel 1 Antal dyr'!P22</f>
        <v>0.55075604180167703</v>
      </c>
      <c r="Q36" s="36">
        <f>SUM(Q14:Q15)*1000000/'Tabel 1 Antal dyr'!Q22</f>
        <v>0.5502707376559719</v>
      </c>
      <c r="R36" s="36">
        <f>SUM(R14:R15)*1000000/'Tabel 1 Antal dyr'!R22</f>
        <v>0.45872001954495034</v>
      </c>
      <c r="S36" s="36">
        <f>SUM(S14:S15)*1000000/'Tabel 1 Antal dyr'!S22</f>
        <v>0.37282386739588402</v>
      </c>
      <c r="T36" s="36">
        <f>SUM(T14:T15)*1000000/'Tabel 1 Antal dyr'!T22</f>
        <v>0.29493094353233318</v>
      </c>
      <c r="U36" s="36">
        <f>SUM(U14:U15)*1000000/'Tabel 1 Antal dyr'!U22</f>
        <v>0.2760672036591133</v>
      </c>
      <c r="V36" s="36">
        <f>SUM(V14:V15)*1000000/'Tabel 1 Antal dyr'!V22</f>
        <v>0.26945408880043664</v>
      </c>
      <c r="W36" s="36">
        <f>SUM(W14:W15)*1000000/'Tabel 1 Antal dyr'!W22</f>
        <v>0.23660926337340349</v>
      </c>
      <c r="X36" s="36">
        <f>SUM(X14:X15)*1000000/'Tabel 1 Antal dyr'!X22</f>
        <v>0.22822250949644907</v>
      </c>
      <c r="Y36" s="36">
        <f>SUM(Y14:Y15)*1000000/'Tabel 1 Antal dyr'!Y22</f>
        <v>0.229599794448554</v>
      </c>
      <c r="Z36" s="36">
        <f>SUM(Z14:Z15)*1000000/'Tabel 1 Antal dyr'!Z22</f>
        <v>0.2317025659518635</v>
      </c>
      <c r="AA36" s="36">
        <f>SUM(AA14:AA15)*1000000/'Tabel 1 Antal dyr'!AA22</f>
        <v>0.22286920758535875</v>
      </c>
      <c r="AB36" s="36">
        <f>SUM(AB14:AB15)*1000000/'Tabel 1 Antal dyr'!AB22</f>
        <v>0.21757132444049967</v>
      </c>
      <c r="AC36" s="36">
        <f>SUM(AC14:AC15)*1000000/'Tabel 1 Antal dyr'!AC22</f>
        <v>0.2147269233647362</v>
      </c>
      <c r="AD36" s="36">
        <f>SUM(AD14:AD15)*1000000/'Tabel 1 Antal dyr'!AD22</f>
        <v>0.21468919932045236</v>
      </c>
      <c r="AE36" s="36">
        <f>SUM(AE14:AE15)*1000000/'Tabel 1 Antal dyr'!AE22</f>
        <v>0.22325784543699864</v>
      </c>
      <c r="AF36" s="36">
        <f>SUM(AF14:AF15)*1000000/'Tabel 1 Antal dyr'!AF22</f>
        <v>0.21768783733694075</v>
      </c>
      <c r="AG36" s="36">
        <f>SUM(AG14:AG15)*1000000/'Tabel 1 Antal dyr'!AG22</f>
        <v>0.20470877479279947</v>
      </c>
      <c r="AH36" s="36">
        <f>SUM(AH14:AH15)*1000000/'Tabel 1 Antal dyr'!AH22</f>
        <v>0.20379041090220054</v>
      </c>
      <c r="AI36" s="36">
        <f>SUM(AI14:AI15)*1000000/'Tabel 1 Antal dyr'!AI22</f>
        <v>0.20072068852205296</v>
      </c>
      <c r="AJ36" s="36">
        <f>SUM(AJ14:AJ15)*1000000/'Tabel 1 Antal dyr'!AJ22</f>
        <v>0.19670233446573163</v>
      </c>
      <c r="AK36" s="36">
        <f>SUM(AK14:AK15)*1000000/'Tabel 1 Antal dyr'!AK22</f>
        <v>0.18564037340666875</v>
      </c>
      <c r="AL36" s="37">
        <f>SUM(AL14:AL15)*1000000/'Tabel 1 Antal dyr'!AL22</f>
        <v>0.18112451195927373</v>
      </c>
      <c r="AM36" s="37">
        <f>SUM(AM14:AM15)*1000000/'Tabel 1 Antal dyr'!AM22</f>
        <v>0.17959734519060841</v>
      </c>
      <c r="AN36" s="37">
        <f>SUM(AN14:AN15)*1000000/'Tabel 1 Antal dyr'!AN22</f>
        <v>0.17649435690789844</v>
      </c>
      <c r="AO36" s="37">
        <f>SUM(AO14:AO15)*1000000/'Tabel 1 Antal dyr'!AO22</f>
        <v>0.17294360660941868</v>
      </c>
      <c r="AP36" s="37">
        <f>SUM(AP14:AP15)*1000000/'Tabel 1 Antal dyr'!AP22</f>
        <v>0.17026142428583746</v>
      </c>
      <c r="AQ36" s="37">
        <f>SUM(AQ14:AQ15)*1000000/'Tabel 1 Antal dyr'!AQ22</f>
        <v>0.16776497163363088</v>
      </c>
      <c r="AR36" s="37">
        <f>SUM(AR14:AR15)*1000000/'Tabel 1 Antal dyr'!AR22</f>
        <v>0.1640989833014439</v>
      </c>
      <c r="AS36" s="37">
        <f>SUM(AS14:AS15)*1000000/'Tabel 1 Antal dyr'!AS22</f>
        <v>0.16005772541179977</v>
      </c>
      <c r="AT36" s="37">
        <f>SUM(AT14:AT15)*1000000/'Tabel 1 Antal dyr'!AT22</f>
        <v>0.15613708825249958</v>
      </c>
      <c r="AU36" s="37">
        <f>SUM(AU14:AU15)*1000000/'Tabel 1 Antal dyr'!AU22</f>
        <v>0.15230449649229777</v>
      </c>
      <c r="AV36" s="37">
        <f>SUM(AV14:AV15)*1000000/'Tabel 1 Antal dyr'!AV22</f>
        <v>0.14877296328535364</v>
      </c>
      <c r="AW36" s="37">
        <f>SUM(AW14:AW15)*1000000/'Tabel 1 Antal dyr'!AW22</f>
        <v>0.14531619510926028</v>
      </c>
      <c r="AX36" s="37">
        <f>SUM(AX14:AX15)*1000000/'Tabel 1 Antal dyr'!AX22</f>
        <v>0.14177309918786887</v>
      </c>
      <c r="AY36" s="37">
        <f>SUM(AY14:AY15)*1000000/'Tabel 1 Antal dyr'!AY22</f>
        <v>0.13812393432319969</v>
      </c>
      <c r="AZ36" s="37">
        <f>SUM(AZ14:AZ15)*1000000/'Tabel 1 Antal dyr'!AZ22</f>
        <v>0.13451619236410262</v>
      </c>
      <c r="BA36" s="37">
        <f>SUM(BA14:BA15)*1000000/'Tabel 1 Antal dyr'!BA22</f>
        <v>0.13070558229283583</v>
      </c>
      <c r="BB36" s="37">
        <f>SUM(BB14:BB15)*1000000/'Tabel 1 Antal dyr'!BB22</f>
        <v>0.12922960300988881</v>
      </c>
      <c r="BC36" s="37">
        <f>SUM(BC14:BC15)*1000000/'Tabel 1 Antal dyr'!BC22</f>
        <v>0.12787165911928636</v>
      </c>
      <c r="BD36" s="37">
        <f>SUM(BD14:BD15)*1000000/'Tabel 1 Antal dyr'!BD22</f>
        <v>0.12643456817048135</v>
      </c>
      <c r="BE36" s="37">
        <f>SUM(BE14:BE15)*1000000/'Tabel 1 Antal dyr'!BE22</f>
        <v>0.1248171877847591</v>
      </c>
      <c r="BF36" s="37">
        <f>SUM(BF14:BF15)*1000000/'Tabel 1 Antal dyr'!BF22</f>
        <v>0.1233277452149758</v>
      </c>
      <c r="BG36" s="37">
        <f>SUM(BG14:BG15)*1000000/'Tabel 1 Antal dyr'!BG22</f>
        <v>0.12172758617940854</v>
      </c>
      <c r="BH36" s="37">
        <f>SUM(BH14:BH15)*1000000/'Tabel 1 Antal dyr'!BH22</f>
        <v>0.11981351822273834</v>
      </c>
      <c r="BI36" s="37">
        <f>SUM(BI14:BI15)*1000000/'Tabel 1 Antal dyr'!BI22</f>
        <v>0.11878323900039184</v>
      </c>
      <c r="BJ36" s="37">
        <f>SUM(BJ14:BJ15)*1000000/'Tabel 1 Antal dyr'!BJ22</f>
        <v>0.11774482759970951</v>
      </c>
      <c r="BK36" s="37">
        <f>SUM(BK14:BK15)*1000000/'Tabel 1 Antal dyr'!BK22</f>
        <v>0.11673352844865574</v>
      </c>
    </row>
    <row r="37" spans="1:63" x14ac:dyDescent="0.25">
      <c r="A37" s="25" t="s">
        <v>3</v>
      </c>
      <c r="B37" s="25"/>
      <c r="C37" s="35">
        <f>SUM(C16:C17)*1000000/'Tabel 1 Antal dyr'!C23</f>
        <v>9.2508467860939053E-3</v>
      </c>
      <c r="D37" s="35">
        <f>SUM(D16:D17)*1000000/'Tabel 1 Antal dyr'!D23</f>
        <v>9.1162028566510005E-3</v>
      </c>
      <c r="E37" s="35">
        <f>SUM(E16:E17)*1000000/'Tabel 1 Antal dyr'!E23</f>
        <v>8.9814999999999999E-3</v>
      </c>
      <c r="F37" s="35">
        <f>SUM(F16:F17)*1000000/'Tabel 1 Antal dyr'!F23</f>
        <v>9.1023625006556273E-3</v>
      </c>
      <c r="G37" s="35">
        <f>SUM(G16:G17)*1000000/'Tabel 1 Antal dyr'!G23</f>
        <v>9.0823228573224633E-3</v>
      </c>
      <c r="H37" s="35">
        <f>SUM(H16:H17)*1000000/'Tabel 1 Antal dyr'!H23</f>
        <v>9.2327910724998921E-3</v>
      </c>
      <c r="I37" s="35">
        <f>SUM(I16:I17)*1000000/'Tabel 1 Antal dyr'!I23</f>
        <v>9.4387267869228148E-3</v>
      </c>
      <c r="J37" s="35">
        <f>SUM(J16:J17)*1000000/'Tabel 1 Antal dyr'!J23</f>
        <v>9.548455714800291E-3</v>
      </c>
      <c r="K37" s="35">
        <f>SUM(K16:K17)*1000000/'Tabel 1 Antal dyr'!K23</f>
        <v>9.6082210697530299E-3</v>
      </c>
      <c r="L37" s="35">
        <f>SUM(L16:L17)*1000000/'Tabel 1 Antal dyr'!L23</f>
        <v>9.7114285711532942E-3</v>
      </c>
      <c r="M37" s="35">
        <f>SUM(M16:M17)*1000000/'Tabel 1 Antal dyr'!M23</f>
        <v>9.7114285693641229E-3</v>
      </c>
      <c r="N37" s="35">
        <f>SUM(N16:N17)*1000000/'Tabel 1 Antal dyr'!N23</f>
        <v>9.7114285709007687E-3</v>
      </c>
      <c r="O37" s="35">
        <f>SUM(O16:O17)*1000000/'Tabel 1 Antal dyr'!O23</f>
        <v>9.8338035695768027E-3</v>
      </c>
      <c r="P37" s="35">
        <f>SUM(P16:P17)*1000000/'Tabel 1 Antal dyr'!P23</f>
        <v>8.8009821443973575E-3</v>
      </c>
      <c r="Q37" s="35">
        <f>SUM(Q16:Q17)*1000000/'Tabel 1 Antal dyr'!Q23</f>
        <v>9.5890535731652359E-3</v>
      </c>
      <c r="R37" s="35">
        <f>SUM(R16:R17)*1000000/'Tabel 1 Antal dyr'!R23</f>
        <v>8.0335632136728508E-3</v>
      </c>
      <c r="S37" s="35">
        <f>SUM(S16:S17)*1000000/'Tabel 1 Antal dyr'!S23</f>
        <v>5.7452328213467158E-3</v>
      </c>
      <c r="T37" s="35">
        <f>SUM(T16:T17)*1000000/'Tabel 1 Antal dyr'!T23</f>
        <v>5.6432317864396168E-3</v>
      </c>
      <c r="U37" s="35">
        <f>SUM(U16:U17)*1000000/'Tabel 1 Antal dyr'!U23</f>
        <v>5.4600660717748165E-3</v>
      </c>
      <c r="V37" s="35">
        <f>SUM(V16:V17)*1000000/'Tabel 1 Antal dyr'!V23</f>
        <v>4.7492657147449819E-3</v>
      </c>
      <c r="W37" s="35">
        <f>SUM(W16:W17)*1000000/'Tabel 1 Antal dyr'!W23</f>
        <v>4.5630200005165131E-3</v>
      </c>
      <c r="X37" s="35">
        <f>SUM(X16:X17)*1000000/'Tabel 1 Antal dyr'!X23</f>
        <v>4.311615000760812E-3</v>
      </c>
      <c r="Y37" s="35">
        <f>SUM(Y16:Y17)*1000000/'Tabel 1 Antal dyr'!Y23</f>
        <v>4.435105715063602E-3</v>
      </c>
      <c r="Z37" s="35">
        <f>SUM(Z16:Z17)*1000000/'Tabel 1 Antal dyr'!Z23</f>
        <v>4.3111082146437378E-3</v>
      </c>
      <c r="AA37" s="35">
        <f>SUM(AA16:AA17)*1000000/'Tabel 1 Antal dyr'!AA23</f>
        <v>4.3280285715519961E-3</v>
      </c>
      <c r="AB37" s="35">
        <f>SUM(AB16:AB17)*1000000/'Tabel 1 Antal dyr'!AB23</f>
        <v>4.2230571428729744E-3</v>
      </c>
      <c r="AC37" s="35">
        <f>SUM(AC16:AC17)*1000000/'Tabel 1 Antal dyr'!AC23</f>
        <v>4.1244657143952703E-3</v>
      </c>
      <c r="AD37" s="35">
        <f>SUM(AD16:AD17)*1000000/'Tabel 1 Antal dyr'!AD23</f>
        <v>4.075248571453683E-3</v>
      </c>
      <c r="AE37" s="35">
        <f>SUM(AE16:AE17)*1000000/'Tabel 1 Antal dyr'!AE23</f>
        <v>4.5674199997311283E-3</v>
      </c>
      <c r="AF37" s="35">
        <f>SUM(AF16:AF17)*1000000/'Tabel 1 Antal dyr'!AF23</f>
        <v>4.4285207611217282E-3</v>
      </c>
      <c r="AG37" s="35">
        <f>SUM(AG16:AG17)*1000000/'Tabel 1 Antal dyr'!AG23</f>
        <v>4.086449222715182E-3</v>
      </c>
      <c r="AH37" s="35">
        <f>SUM(AH16:AH17)*1000000/'Tabel 1 Antal dyr'!AH23</f>
        <v>3.2697645560361204E-3</v>
      </c>
      <c r="AI37" s="35">
        <f>SUM(AI16:AI17)*1000000/'Tabel 1 Antal dyr'!AI23</f>
        <v>3.1516765498552607E-3</v>
      </c>
      <c r="AJ37" s="35">
        <f>SUM(AJ16:AJ17)*1000000/'Tabel 1 Antal dyr'!AJ23</f>
        <v>2.9952261431358965E-3</v>
      </c>
      <c r="AK37" s="35">
        <f>SUM(AK16:AK17)*1000000/'Tabel 1 Antal dyr'!AK23</f>
        <v>2.8614787724893813E-3</v>
      </c>
      <c r="AL37" s="43">
        <f>SUM(AL16:AL17)*1000000/'Tabel 1 Antal dyr'!AL23</f>
        <v>2.0035347210684506E-3</v>
      </c>
      <c r="AM37" s="43">
        <f>SUM(AM16:AM17)*1000000/'Tabel 1 Antal dyr'!AM23</f>
        <v>1.9035304187592912E-3</v>
      </c>
      <c r="AN37" s="43">
        <f>SUM(AN16:AN17)*1000000/'Tabel 1 Antal dyr'!AN23</f>
        <v>1.8023959127558653E-3</v>
      </c>
      <c r="AO37" s="43">
        <f>SUM(AO16:AO17)*1000000/'Tabel 1 Antal dyr'!AO23</f>
        <v>1.655545172237759E-3</v>
      </c>
      <c r="AP37" s="43">
        <f>SUM(AP16:AP17)*1000000/'Tabel 1 Antal dyr'!AP23</f>
        <v>1.5853258693762063E-3</v>
      </c>
      <c r="AQ37" s="43">
        <f>SUM(AQ16:AQ17)*1000000/'Tabel 1 Antal dyr'!AQ23</f>
        <v>1.488055238749E-3</v>
      </c>
      <c r="AR37" s="43">
        <f>SUM(AR16:AR17)*1000000/'Tabel 1 Antal dyr'!AR23</f>
        <v>1.4527790199950186E-3</v>
      </c>
      <c r="AS37" s="43">
        <f>SUM(AS16:AS17)*1000000/'Tabel 1 Antal dyr'!AS23</f>
        <v>1.4240598005373058E-3</v>
      </c>
      <c r="AT37" s="43">
        <f>SUM(AT16:AT17)*1000000/'Tabel 1 Antal dyr'!AT23</f>
        <v>1.3494219272727776E-3</v>
      </c>
      <c r="AU37" s="43">
        <f>SUM(AU16:AU17)*1000000/'Tabel 1 Antal dyr'!AU23</f>
        <v>1.3204002961105755E-3</v>
      </c>
      <c r="AV37" s="43">
        <f>SUM(AV16:AV17)*1000000/'Tabel 1 Antal dyr'!AV23</f>
        <v>1.3067145575805317E-3</v>
      </c>
      <c r="AW37" s="43">
        <f>SUM(AW16:AW17)*1000000/'Tabel 1 Antal dyr'!AW23</f>
        <v>1.258444415814927E-3</v>
      </c>
      <c r="AX37" s="43">
        <f>SUM(AX16:AX17)*1000000/'Tabel 1 Antal dyr'!AX23</f>
        <v>1.2483825385624181E-3</v>
      </c>
      <c r="AY37" s="43">
        <f>SUM(AY16:AY17)*1000000/'Tabel 1 Antal dyr'!AY23</f>
        <v>1.1958089696177082E-3</v>
      </c>
      <c r="AZ37" s="43">
        <f>SUM(AZ16:AZ17)*1000000/'Tabel 1 Antal dyr'!AZ23</f>
        <v>1.1882983144997385E-3</v>
      </c>
      <c r="BA37" s="43">
        <f>SUM(BA16:BA17)*1000000/'Tabel 1 Antal dyr'!BA23</f>
        <v>1.1376632654781363E-3</v>
      </c>
      <c r="BB37" s="43">
        <f>SUM(BB16:BB17)*1000000/'Tabel 1 Antal dyr'!BB23</f>
        <v>1.1293696659862142E-3</v>
      </c>
      <c r="BC37" s="43">
        <f>SUM(BC16:BC17)*1000000/'Tabel 1 Antal dyr'!BC23</f>
        <v>1.1218491801448264E-3</v>
      </c>
      <c r="BD37" s="43">
        <f>SUM(BD16:BD17)*1000000/'Tabel 1 Antal dyr'!BD23</f>
        <v>1.076332415265762E-3</v>
      </c>
      <c r="BE37" s="43">
        <f>SUM(BE16:BE17)*1000000/'Tabel 1 Antal dyr'!BE23</f>
        <v>1.0681066158781318E-3</v>
      </c>
      <c r="BF37" s="43">
        <f>SUM(BF16:BF17)*1000000/'Tabel 1 Antal dyr'!BF23</f>
        <v>1.02084014233954E-3</v>
      </c>
      <c r="BG37" s="43">
        <f>SUM(BG16:BG17)*1000000/'Tabel 1 Antal dyr'!BG23</f>
        <v>1.014781778491258E-3</v>
      </c>
      <c r="BH37" s="43">
        <f>SUM(BH16:BH17)*1000000/'Tabel 1 Antal dyr'!BH23</f>
        <v>9.6757787799028991E-4</v>
      </c>
      <c r="BI37" s="43">
        <f>SUM(BI16:BI17)*1000000/'Tabel 1 Antal dyr'!BI23</f>
        <v>9.6775576664313531E-4</v>
      </c>
      <c r="BJ37" s="43">
        <f>SUM(BJ16:BJ17)*1000000/'Tabel 1 Antal dyr'!BJ23</f>
        <v>9.2933153923268241E-4</v>
      </c>
      <c r="BK37" s="43">
        <f>SUM(BK16:BK17)*1000000/'Tabel 1 Antal dyr'!BK23</f>
        <v>9.2950201611581118E-4</v>
      </c>
    </row>
    <row r="38" spans="1:63" x14ac:dyDescent="0.25">
      <c r="A38" s="25" t="s">
        <v>4</v>
      </c>
      <c r="B38" s="25"/>
      <c r="C38" s="35">
        <f>SUM(C18:C19)*1000000/'Tabel 1 Antal dyr'!C24</f>
        <v>5.2147896016942259E-2</v>
      </c>
      <c r="D38" s="35">
        <f>SUM(D18:D19)*1000000/'Tabel 1 Antal dyr'!D24</f>
        <v>5.13211116624879E-2</v>
      </c>
      <c r="E38" s="35">
        <f>SUM(E18:E19)*1000000/'Tabel 1 Antal dyr'!E24</f>
        <v>5.0752429084358001E-2</v>
      </c>
      <c r="F38" s="35">
        <f>SUM(F18:F19)*1000000/'Tabel 1 Antal dyr'!F24</f>
        <v>4.6535872678334436E-2</v>
      </c>
      <c r="G38" s="35">
        <f>SUM(G18:G19)*1000000/'Tabel 1 Antal dyr'!G24</f>
        <v>4.2919172300386429E-2</v>
      </c>
      <c r="H38" s="35">
        <f>SUM(H18:H19)*1000000/'Tabel 1 Antal dyr'!H24</f>
        <v>3.8920691805079871E-2</v>
      </c>
      <c r="I38" s="35">
        <f>SUM(I18:I19)*1000000/'Tabel 1 Antal dyr'!I24</f>
        <v>3.7770810786749605E-2</v>
      </c>
      <c r="J38" s="35">
        <f>SUM(J18:J19)*1000000/'Tabel 1 Antal dyr'!J24</f>
        <v>3.6433162735932535E-2</v>
      </c>
      <c r="K38" s="35">
        <f>SUM(K18:K19)*1000000/'Tabel 1 Antal dyr'!K24</f>
        <v>3.5565959969375067E-2</v>
      </c>
      <c r="L38" s="35">
        <f>SUM(L18:L19)*1000000/'Tabel 1 Antal dyr'!L24</f>
        <v>3.4368646005829812E-2</v>
      </c>
      <c r="M38" s="35">
        <f>SUM(M18:M19)*1000000/'Tabel 1 Antal dyr'!M24</f>
        <v>3.4009803580671329E-2</v>
      </c>
      <c r="N38" s="35">
        <f>SUM(N18:N19)*1000000/'Tabel 1 Antal dyr'!N24</f>
        <v>3.3966212278002124E-2</v>
      </c>
      <c r="O38" s="35">
        <f>SUM(O18:O19)*1000000/'Tabel 1 Antal dyr'!O24</f>
        <v>3.5318992977889964E-2</v>
      </c>
      <c r="P38" s="35">
        <f>SUM(P18:P19)*1000000/'Tabel 1 Antal dyr'!P24</f>
        <v>3.4327473305974743E-2</v>
      </c>
      <c r="Q38" s="35">
        <f>SUM(Q18:Q19)*1000000/'Tabel 1 Antal dyr'!Q24</f>
        <v>3.4650266154467771E-2</v>
      </c>
      <c r="R38" s="35">
        <f>SUM(R18:R19)*1000000/'Tabel 1 Antal dyr'!R24</f>
        <v>3.4848994631903184E-2</v>
      </c>
      <c r="S38" s="35">
        <f>SUM(S18:S19)*1000000/'Tabel 1 Antal dyr'!S24</f>
        <v>3.4321972242501012E-2</v>
      </c>
      <c r="T38" s="35">
        <f>SUM(T18:T19)*1000000/'Tabel 1 Antal dyr'!T24</f>
        <v>3.5959057690160862E-2</v>
      </c>
      <c r="U38" s="35">
        <f>SUM(U18:U19)*1000000/'Tabel 1 Antal dyr'!U24</f>
        <v>3.1900134097271444E-2</v>
      </c>
      <c r="V38" s="35">
        <f>SUM(V18:V19)*1000000/'Tabel 1 Antal dyr'!V24</f>
        <v>2.8182380137287962E-2</v>
      </c>
      <c r="W38" s="35">
        <f>SUM(W18:W19)*1000000/'Tabel 1 Antal dyr'!W24</f>
        <v>2.7067670473688198E-2</v>
      </c>
      <c r="X38" s="35">
        <f>SUM(X18:X19)*1000000/'Tabel 1 Antal dyr'!X24</f>
        <v>2.5799869380150556E-2</v>
      </c>
      <c r="Y38" s="35">
        <f>SUM(Y18:Y19)*1000000/'Tabel 1 Antal dyr'!Y24</f>
        <v>2.502181367403666E-2</v>
      </c>
      <c r="Z38" s="35">
        <f>SUM(Z18:Z19)*1000000/'Tabel 1 Antal dyr'!Z24</f>
        <v>2.5134771958856918E-2</v>
      </c>
      <c r="AA38" s="35">
        <f>SUM(AA18:AA19)*1000000/'Tabel 1 Antal dyr'!AA24</f>
        <v>2.5160121087035994E-2</v>
      </c>
      <c r="AB38" s="35">
        <f>SUM(AB18:AB19)*1000000/'Tabel 1 Antal dyr'!AB24</f>
        <v>2.3853396369672247E-2</v>
      </c>
      <c r="AC38" s="35">
        <f>SUM(AC18:AC19)*1000000/'Tabel 1 Antal dyr'!AC24</f>
        <v>2.3465264849718479E-2</v>
      </c>
      <c r="AD38" s="35">
        <f>SUM(AD18:AD19)*1000000/'Tabel 1 Antal dyr'!AD24</f>
        <v>2.4261814068453166E-2</v>
      </c>
      <c r="AE38" s="35">
        <f>SUM(AE18:AE19)*1000000/'Tabel 1 Antal dyr'!AE24</f>
        <v>2.3880867137661837E-2</v>
      </c>
      <c r="AF38" s="35">
        <f>SUM(AF18:AF19)*1000000/'Tabel 1 Antal dyr'!AF24</f>
        <v>2.2943051548336313E-2</v>
      </c>
      <c r="AG38" s="35">
        <f>SUM(AG18:AG19)*1000000/'Tabel 1 Antal dyr'!AG24</f>
        <v>2.2108693846611294E-2</v>
      </c>
      <c r="AH38" s="35">
        <f>SUM(AH18:AH19)*1000000/'Tabel 1 Antal dyr'!AH24</f>
        <v>2.0536914912311143E-2</v>
      </c>
      <c r="AI38" s="35">
        <f>SUM(AI18:AI19)*1000000/'Tabel 1 Antal dyr'!AI24</f>
        <v>1.9671932537753924E-2</v>
      </c>
      <c r="AJ38" s="35">
        <f>SUM(AJ18:AJ19)*1000000/'Tabel 1 Antal dyr'!AJ24</f>
        <v>1.7984159383496397E-2</v>
      </c>
      <c r="AK38" s="35">
        <f>SUM(AK18:AK19)*1000000/'Tabel 1 Antal dyr'!AK24</f>
        <v>1.8253840529804582E-2</v>
      </c>
      <c r="AL38" s="43">
        <f>SUM(AL18:AL19)*1000000/'Tabel 1 Antal dyr'!AL24</f>
        <v>2.1161357840458878E-2</v>
      </c>
      <c r="AM38" s="43">
        <f>SUM(AM18:AM19)*1000000/'Tabel 1 Antal dyr'!AM24</f>
        <v>2.0602794758705006E-2</v>
      </c>
      <c r="AN38" s="43">
        <f>SUM(AN18:AN19)*1000000/'Tabel 1 Antal dyr'!AN24</f>
        <v>1.9776455252411715E-2</v>
      </c>
      <c r="AO38" s="43">
        <f>SUM(AO18:AO19)*1000000/'Tabel 1 Antal dyr'!AO24</f>
        <v>1.8973051512985992E-2</v>
      </c>
      <c r="AP38" s="43">
        <f>SUM(AP18:AP19)*1000000/'Tabel 1 Antal dyr'!AP24</f>
        <v>1.8278999978137502E-2</v>
      </c>
      <c r="AQ38" s="43">
        <f>SUM(AQ18:AQ19)*1000000/'Tabel 1 Antal dyr'!AQ24</f>
        <v>1.7623840176677782E-2</v>
      </c>
      <c r="AR38" s="43">
        <f>SUM(AR18:AR19)*1000000/'Tabel 1 Antal dyr'!AR24</f>
        <v>1.6884704508355424E-2</v>
      </c>
      <c r="AS38" s="43">
        <f>SUM(AS18:AS19)*1000000/'Tabel 1 Antal dyr'!AS24</f>
        <v>1.6223752621444491E-2</v>
      </c>
      <c r="AT38" s="43">
        <f>SUM(AT18:AT19)*1000000/'Tabel 1 Antal dyr'!AT24</f>
        <v>1.5527102213688965E-2</v>
      </c>
      <c r="AU38" s="43">
        <f>SUM(AU18:AU19)*1000000/'Tabel 1 Antal dyr'!AU24</f>
        <v>1.4869318874719055E-2</v>
      </c>
      <c r="AV38" s="43">
        <f>SUM(AV18:AV19)*1000000/'Tabel 1 Antal dyr'!AV24</f>
        <v>1.4247071775108854E-2</v>
      </c>
      <c r="AW38" s="43">
        <f>SUM(AW18:AW19)*1000000/'Tabel 1 Antal dyr'!AW24</f>
        <v>1.3763115978317968E-2</v>
      </c>
      <c r="AX38" s="43">
        <f>SUM(AX18:AX19)*1000000/'Tabel 1 Antal dyr'!AX24</f>
        <v>1.3286811297331953E-2</v>
      </c>
      <c r="AY38" s="43">
        <f>SUM(AY18:AY19)*1000000/'Tabel 1 Antal dyr'!AY24</f>
        <v>1.2807655273963632E-2</v>
      </c>
      <c r="AZ38" s="43">
        <f>SUM(AZ18:AZ19)*1000000/'Tabel 1 Antal dyr'!AZ24</f>
        <v>1.2357391682840063E-2</v>
      </c>
      <c r="BA38" s="43">
        <f>SUM(BA18:BA19)*1000000/'Tabel 1 Antal dyr'!BA24</f>
        <v>1.1904672963077796E-2</v>
      </c>
      <c r="BB38" s="43">
        <f>SUM(BB18:BB19)*1000000/'Tabel 1 Antal dyr'!BB24</f>
        <v>1.1590277495004993E-2</v>
      </c>
      <c r="BC38" s="43">
        <f>SUM(BC18:BC19)*1000000/'Tabel 1 Antal dyr'!BC24</f>
        <v>1.1332005935502246E-2</v>
      </c>
      <c r="BD38" s="43">
        <f>SUM(BD18:BD19)*1000000/'Tabel 1 Antal dyr'!BD24</f>
        <v>1.1041920002243718E-2</v>
      </c>
      <c r="BE38" s="43">
        <f>SUM(BE18:BE19)*1000000/'Tabel 1 Antal dyr'!BE24</f>
        <v>1.0753014103300271E-2</v>
      </c>
      <c r="BF38" s="43">
        <f>SUM(BF18:BF19)*1000000/'Tabel 1 Antal dyr'!BF24</f>
        <v>1.0506106500957593E-2</v>
      </c>
      <c r="BG38" s="43">
        <f>SUM(BG18:BG19)*1000000/'Tabel 1 Antal dyr'!BG24</f>
        <v>1.0267559308931173E-2</v>
      </c>
      <c r="BH38" s="43">
        <f>SUM(BH18:BH19)*1000000/'Tabel 1 Antal dyr'!BH24</f>
        <v>1.0033477957059824E-2</v>
      </c>
      <c r="BI38" s="43">
        <f>SUM(BI18:BI19)*1000000/'Tabel 1 Antal dyr'!BI24</f>
        <v>9.8229214869331657E-3</v>
      </c>
      <c r="BJ38" s="43">
        <f>SUM(BJ18:BJ19)*1000000/'Tabel 1 Antal dyr'!BJ24</f>
        <v>9.613828974634045E-3</v>
      </c>
      <c r="BK38" s="43">
        <f>SUM(BK18:BK19)*1000000/'Tabel 1 Antal dyr'!BK24</f>
        <v>9.3610095972871295E-3</v>
      </c>
    </row>
    <row r="39" spans="1:63" x14ac:dyDescent="0.25">
      <c r="A39" s="25" t="s">
        <v>111</v>
      </c>
      <c r="B39" s="25"/>
      <c r="C39" s="36">
        <f>C20*1000000/'Tabel 1 Antal dyr'!C32</f>
        <v>7.0434442270058711E-2</v>
      </c>
      <c r="D39" s="36">
        <f>D20*1000000/'Tabel 1 Antal dyr'!D32</f>
        <v>7.0434442270058684E-2</v>
      </c>
      <c r="E39" s="36">
        <f>E20*1000000/'Tabel 1 Antal dyr'!E32</f>
        <v>7.0434442270058684E-2</v>
      </c>
      <c r="F39" s="36">
        <f>F20*1000000/'Tabel 1 Antal dyr'!F32</f>
        <v>7.0434442270058725E-2</v>
      </c>
      <c r="G39" s="36">
        <f>G20*1000000/'Tabel 1 Antal dyr'!G32</f>
        <v>7.0434442270058698E-2</v>
      </c>
      <c r="H39" s="36">
        <f>H20*1000000/'Tabel 1 Antal dyr'!H32</f>
        <v>7.0434442270058711E-2</v>
      </c>
      <c r="I39" s="36">
        <f>I20*1000000/'Tabel 1 Antal dyr'!I32</f>
        <v>7.0434442270058698E-2</v>
      </c>
      <c r="J39" s="36">
        <f>J20*1000000/'Tabel 1 Antal dyr'!J32</f>
        <v>7.0434442270058698E-2</v>
      </c>
      <c r="K39" s="36">
        <f>K20*1000000/'Tabel 1 Antal dyr'!K32</f>
        <v>7.0434442270058711E-2</v>
      </c>
      <c r="L39" s="36">
        <f>L20*1000000/'Tabel 1 Antal dyr'!L32</f>
        <v>7.0434442270058698E-2</v>
      </c>
      <c r="M39" s="36">
        <f>M20*1000000/'Tabel 1 Antal dyr'!M32</f>
        <v>7.0434442270058711E-2</v>
      </c>
      <c r="N39" s="36">
        <f>N20*1000000/'Tabel 1 Antal dyr'!N32</f>
        <v>7.0434442270058698E-2</v>
      </c>
      <c r="O39" s="36">
        <f>O20*1000000/'Tabel 1 Antal dyr'!O32</f>
        <v>7.0434442270058698E-2</v>
      </c>
      <c r="P39" s="36">
        <f>P20*1000000/'Tabel 1 Antal dyr'!P32</f>
        <v>7.0434442270058711E-2</v>
      </c>
      <c r="Q39" s="36">
        <f>Q20*1000000/'Tabel 1 Antal dyr'!Q32</f>
        <v>7.0434442270058698E-2</v>
      </c>
      <c r="R39" s="36">
        <f>R20*1000000/'Tabel 1 Antal dyr'!R32</f>
        <v>6.815463953033267E-2</v>
      </c>
      <c r="S39" s="36">
        <f>S20*1000000/'Tabel 1 Antal dyr'!S32</f>
        <v>6.8912558487080611E-2</v>
      </c>
      <c r="T39" s="36">
        <f>T20*1000000/'Tabel 1 Antal dyr'!T32</f>
        <v>6.9671086757990858E-2</v>
      </c>
      <c r="U39" s="36">
        <f>U20*1000000/'Tabel 1 Antal dyr'!U32</f>
        <v>7.0428845401174167E-2</v>
      </c>
      <c r="V39" s="36">
        <f>V20*1000000/'Tabel 1 Antal dyr'!V32</f>
        <v>7.0927612524461836E-2</v>
      </c>
      <c r="W39" s="36">
        <f>W20*1000000/'Tabel 1 Antal dyr'!W32</f>
        <v>7.0856665468272656E-2</v>
      </c>
      <c r="X39" s="36">
        <f>X20*1000000/'Tabel 1 Antal dyr'!X32</f>
        <v>7.0785710371819952E-2</v>
      </c>
      <c r="Y39" s="36">
        <f>Y20*1000000/'Tabel 1 Antal dyr'!Y32</f>
        <v>7.2717792563600767E-2</v>
      </c>
      <c r="Z39" s="36">
        <f>Z20*1000000/'Tabel 1 Antal dyr'!Z32</f>
        <v>7.2486684931506853E-2</v>
      </c>
      <c r="AA39" s="36">
        <f>AA20*1000000/'Tabel 1 Antal dyr'!AA32</f>
        <v>7.2588720156555764E-2</v>
      </c>
      <c r="AB39" s="36">
        <f>AB20*1000000/'Tabel 1 Antal dyr'!AB32</f>
        <v>7.253860665362033E-2</v>
      </c>
      <c r="AC39" s="36">
        <f>AC20*1000000/'Tabel 1 Antal dyr'!AC32</f>
        <v>7.2616187866927584E-2</v>
      </c>
      <c r="AD39" s="36">
        <f>AD20*1000000/'Tabel 1 Antal dyr'!AD32</f>
        <v>7.2524140900195697E-2</v>
      </c>
      <c r="AE39" s="36">
        <f>AE20*1000000/'Tabel 1 Antal dyr'!AE32</f>
        <v>7.248022700587084E-2</v>
      </c>
      <c r="AF39" s="36">
        <f>AF20*1000000/'Tabel 1 Antal dyr'!AF32</f>
        <v>7.2352618395303298E-2</v>
      </c>
      <c r="AG39" s="36">
        <f>AG20*1000000/'Tabel 1 Antal dyr'!AG32</f>
        <v>7.2371475538160479E-2</v>
      </c>
      <c r="AH39" s="36">
        <f>AH20*1000000/'Tabel 1 Antal dyr'!AH32</f>
        <v>7.2282786692759296E-2</v>
      </c>
      <c r="AI39" s="36">
        <f>AI20*1000000/'Tabel 1 Antal dyr'!AI32</f>
        <v>7.2177651663405076E-2</v>
      </c>
      <c r="AJ39" s="36">
        <f>AJ20*1000000/'Tabel 1 Antal dyr'!AJ32</f>
        <v>7.2083279843444231E-2</v>
      </c>
      <c r="AK39" s="36">
        <f>AK20*1000000/'Tabel 1 Antal dyr'!AK32</f>
        <v>7.1992180039138931E-2</v>
      </c>
      <c r="AL39" s="37">
        <f>AL20*1000000/'Tabel 1 Antal dyr'!AL32</f>
        <v>7.1992180039138931E-2</v>
      </c>
      <c r="AM39" s="37">
        <f>AM20*1000000/'Tabel 1 Antal dyr'!AM32</f>
        <v>7.1992180039138931E-2</v>
      </c>
      <c r="AN39" s="37">
        <f>AN20*1000000/'Tabel 1 Antal dyr'!AN32</f>
        <v>7.1992180039138931E-2</v>
      </c>
      <c r="AO39" s="37">
        <f>AO20*1000000/'Tabel 1 Antal dyr'!AO32</f>
        <v>7.1992180039138931E-2</v>
      </c>
      <c r="AP39" s="37">
        <f>AP20*1000000/'Tabel 1 Antal dyr'!AP32</f>
        <v>7.1992180039138931E-2</v>
      </c>
      <c r="AQ39" s="37">
        <f>AQ20*1000000/'Tabel 1 Antal dyr'!AQ32</f>
        <v>7.1992180039138931E-2</v>
      </c>
      <c r="AR39" s="37">
        <f>AR20*1000000/'Tabel 1 Antal dyr'!AR32</f>
        <v>7.1992180039138931E-2</v>
      </c>
      <c r="AS39" s="37">
        <f>AS20*1000000/'Tabel 1 Antal dyr'!AS32</f>
        <v>7.1992180039138931E-2</v>
      </c>
      <c r="AT39" s="37">
        <f>AT20*1000000/'Tabel 1 Antal dyr'!AT32</f>
        <v>7.1992180039138931E-2</v>
      </c>
      <c r="AU39" s="37">
        <f>AU20*1000000/'Tabel 1 Antal dyr'!AU32</f>
        <v>7.1992180039138931E-2</v>
      </c>
      <c r="AV39" s="37">
        <f>AV20*1000000/'Tabel 1 Antal dyr'!AV32</f>
        <v>7.1992180039138931E-2</v>
      </c>
      <c r="AW39" s="37">
        <f>AW20*1000000/'Tabel 1 Antal dyr'!AW32</f>
        <v>7.1992180039138931E-2</v>
      </c>
      <c r="AX39" s="37">
        <f>AX20*1000000/'Tabel 1 Antal dyr'!AX32</f>
        <v>7.1992180039138931E-2</v>
      </c>
      <c r="AY39" s="37">
        <f>AY20*1000000/'Tabel 1 Antal dyr'!AY32</f>
        <v>7.1992180039138931E-2</v>
      </c>
      <c r="AZ39" s="37">
        <f>AZ20*1000000/'Tabel 1 Antal dyr'!AZ32</f>
        <v>7.1992180039138931E-2</v>
      </c>
      <c r="BA39" s="37">
        <f>BA20*1000000/'Tabel 1 Antal dyr'!BA32</f>
        <v>7.1992180039138931E-2</v>
      </c>
      <c r="BB39" s="37">
        <f>BB20*1000000/'Tabel 1 Antal dyr'!BB32</f>
        <v>7.1992180039138931E-2</v>
      </c>
      <c r="BC39" s="37">
        <f>BC20*1000000/'Tabel 1 Antal dyr'!BC32</f>
        <v>7.1992180039138931E-2</v>
      </c>
      <c r="BD39" s="37">
        <f>BD20*1000000/'Tabel 1 Antal dyr'!BD32</f>
        <v>7.1992180039138931E-2</v>
      </c>
      <c r="BE39" s="37">
        <f>BE20*1000000/'Tabel 1 Antal dyr'!BE32</f>
        <v>7.1992180039138931E-2</v>
      </c>
      <c r="BF39" s="37">
        <f>BF20*1000000/'Tabel 1 Antal dyr'!BF32</f>
        <v>7.1992180039138931E-2</v>
      </c>
      <c r="BG39" s="37">
        <f>BG20*1000000/'Tabel 1 Antal dyr'!BG32</f>
        <v>7.1992180039138931E-2</v>
      </c>
      <c r="BH39" s="37">
        <f>BH20*1000000/'Tabel 1 Antal dyr'!BH32</f>
        <v>7.1992180039138931E-2</v>
      </c>
      <c r="BI39" s="37">
        <f>BI20*1000000/'Tabel 1 Antal dyr'!BI32</f>
        <v>7.1992180039138931E-2</v>
      </c>
      <c r="BJ39" s="37">
        <f>BJ20*1000000/'Tabel 1 Antal dyr'!BJ32</f>
        <v>7.1992180039138931E-2</v>
      </c>
      <c r="BK39" s="37">
        <f>BK20*1000000/'Tabel 1 Antal dyr'!BK32</f>
        <v>7.1992180039138931E-2</v>
      </c>
    </row>
    <row r="40" spans="1:63" x14ac:dyDescent="0.25">
      <c r="A40" s="25" t="s">
        <v>112</v>
      </c>
      <c r="B40" s="25"/>
      <c r="C40" s="36">
        <f>C21*1000000/'Tabel 1 Antal dyr'!C33</f>
        <v>0.34687242857142858</v>
      </c>
      <c r="D40" s="36">
        <f>D21*1000000/'Tabel 1 Antal dyr'!D33</f>
        <v>0.33968628571428566</v>
      </c>
      <c r="E40" s="36">
        <f>E21*1000000/'Tabel 1 Antal dyr'!E33</f>
        <v>0.33245614285714287</v>
      </c>
      <c r="F40" s="36">
        <f>F21*1000000/'Tabel 1 Antal dyr'!F33</f>
        <v>0.32527235714285707</v>
      </c>
      <c r="G40" s="36">
        <f>G21*1000000/'Tabel 1 Antal dyr'!G33</f>
        <v>0.31803985714285715</v>
      </c>
      <c r="H40" s="36">
        <f>H21*1000000/'Tabel 1 Antal dyr'!H33</f>
        <v>0.31080971428571424</v>
      </c>
      <c r="I40" s="36">
        <f>I21*1000000/'Tabel 1 Antal dyr'!I33</f>
        <v>0.31080971428571424</v>
      </c>
      <c r="J40" s="36">
        <f>J21*1000000/'Tabel 1 Antal dyr'!J33</f>
        <v>0.31080971428571424</v>
      </c>
      <c r="K40" s="36">
        <f>K21*1000000/'Tabel 1 Antal dyr'!K33</f>
        <v>0.3108097142857143</v>
      </c>
      <c r="L40" s="36">
        <f>L21*1000000/'Tabel 1 Antal dyr'!L33</f>
        <v>0.3108097142857143</v>
      </c>
      <c r="M40" s="36">
        <f>M21*1000000/'Tabel 1 Antal dyr'!M33</f>
        <v>0.31080971428571436</v>
      </c>
      <c r="N40" s="36">
        <f>N21*1000000/'Tabel 1 Antal dyr'!N33</f>
        <v>0.31080971428571424</v>
      </c>
      <c r="O40" s="36">
        <f>O21*1000000/'Tabel 1 Antal dyr'!O33</f>
        <v>0.31080971428571424</v>
      </c>
      <c r="P40" s="36">
        <f>P21*1000000/'Tabel 1 Antal dyr'!P33</f>
        <v>0.31082857142857145</v>
      </c>
      <c r="Q40" s="36">
        <f>Q21*1000000/'Tabel 1 Antal dyr'!Q33</f>
        <v>0.3108285714285714</v>
      </c>
      <c r="R40" s="36">
        <f>R21*1000000/'Tabel 1 Antal dyr'!R33</f>
        <v>0.31082857142857145</v>
      </c>
      <c r="S40" s="36">
        <f>S21*1000000/'Tabel 1 Antal dyr'!S33</f>
        <v>0.3108285714285714</v>
      </c>
      <c r="T40" s="36">
        <f>T21*1000000/'Tabel 1 Antal dyr'!T33</f>
        <v>0.3108285714285714</v>
      </c>
      <c r="U40" s="36">
        <f>U21*1000000/'Tabel 1 Antal dyr'!U33</f>
        <v>0.31082857142857145</v>
      </c>
      <c r="V40" s="36">
        <f>V21*1000000/'Tabel 1 Antal dyr'!V33</f>
        <v>0.31082857142857145</v>
      </c>
      <c r="W40" s="36">
        <f>W21*1000000/'Tabel 1 Antal dyr'!W33</f>
        <v>0.31082857142857145</v>
      </c>
      <c r="X40" s="36">
        <f>X21*1000000/'Tabel 1 Antal dyr'!X33</f>
        <v>0.31082857142857134</v>
      </c>
      <c r="Y40" s="36">
        <f>Y21*1000000/'Tabel 1 Antal dyr'!Y33</f>
        <v>0.31082857142857134</v>
      </c>
      <c r="Z40" s="36">
        <f>Z21*1000000/'Tabel 1 Antal dyr'!Z33</f>
        <v>0.31082857142857145</v>
      </c>
      <c r="AA40" s="36">
        <f>AA21*1000000/'Tabel 1 Antal dyr'!AA33</f>
        <v>0.31082857142857145</v>
      </c>
      <c r="AB40" s="36">
        <f>AB21*1000000/'Tabel 1 Antal dyr'!AB33</f>
        <v>0.31082857142857134</v>
      </c>
      <c r="AC40" s="36">
        <f>AC21*1000000/'Tabel 1 Antal dyr'!AC33</f>
        <v>0.3108285714285714</v>
      </c>
      <c r="AD40" s="36">
        <f>AD21*1000000/'Tabel 1 Antal dyr'!AD33</f>
        <v>0.3108285714285714</v>
      </c>
      <c r="AE40" s="36">
        <f>AE21*1000000/'Tabel 1 Antal dyr'!AE33</f>
        <v>0.31082857142857145</v>
      </c>
      <c r="AF40" s="36">
        <f>AF21*1000000/'Tabel 1 Antal dyr'!AF33</f>
        <v>0.31082857142857145</v>
      </c>
      <c r="AG40" s="36">
        <f>AG21*1000000/'Tabel 1 Antal dyr'!AG33</f>
        <v>0.34422142857142857</v>
      </c>
      <c r="AH40" s="36">
        <f>AH21*1000000/'Tabel 1 Antal dyr'!AH33</f>
        <v>0.34422142857142857</v>
      </c>
      <c r="AI40" s="36">
        <f>AI21*1000000/'Tabel 1 Antal dyr'!AI33</f>
        <v>0.34422142857142862</v>
      </c>
      <c r="AJ40" s="36">
        <f>AJ21*1000000/'Tabel 1 Antal dyr'!AJ33</f>
        <v>0.34422142857142862</v>
      </c>
      <c r="AK40" s="36">
        <f>AK21*1000000/'Tabel 1 Antal dyr'!AK33</f>
        <v>0.34422142857142857</v>
      </c>
      <c r="AL40" s="37">
        <f>AL21*1000000/'Tabel 1 Antal dyr'!AL33</f>
        <v>0.34422142857142857</v>
      </c>
      <c r="AM40" s="37">
        <f>AM21*1000000/'Tabel 1 Antal dyr'!AM33</f>
        <v>0.34422142857142857</v>
      </c>
      <c r="AN40" s="37">
        <f>AN21*1000000/'Tabel 1 Antal dyr'!AN33</f>
        <v>0.34422142857142857</v>
      </c>
      <c r="AO40" s="37">
        <f>AO21*1000000/'Tabel 1 Antal dyr'!AO33</f>
        <v>0.34422142857142857</v>
      </c>
      <c r="AP40" s="37">
        <f>AP21*1000000/'Tabel 1 Antal dyr'!AP33</f>
        <v>0.34422142857142857</v>
      </c>
      <c r="AQ40" s="37">
        <f>AQ21*1000000/'Tabel 1 Antal dyr'!AQ33</f>
        <v>0.34422142857142857</v>
      </c>
      <c r="AR40" s="37">
        <f>AR21*1000000/'Tabel 1 Antal dyr'!AR33</f>
        <v>0.34422142857142857</v>
      </c>
      <c r="AS40" s="37">
        <f>AS21*1000000/'Tabel 1 Antal dyr'!AS33</f>
        <v>0.34422142857142857</v>
      </c>
      <c r="AT40" s="37">
        <f>AT21*1000000/'Tabel 1 Antal dyr'!AT33</f>
        <v>0.34422142857142857</v>
      </c>
      <c r="AU40" s="37">
        <f>AU21*1000000/'Tabel 1 Antal dyr'!AU33</f>
        <v>0.34422142857142857</v>
      </c>
      <c r="AV40" s="37">
        <f>AV21*1000000/'Tabel 1 Antal dyr'!AV33</f>
        <v>0.34422142857142857</v>
      </c>
      <c r="AW40" s="37">
        <f>AW21*1000000/'Tabel 1 Antal dyr'!AW33</f>
        <v>0.34422142857142857</v>
      </c>
      <c r="AX40" s="37">
        <f>AX21*1000000/'Tabel 1 Antal dyr'!AX33</f>
        <v>0.34422142857142857</v>
      </c>
      <c r="AY40" s="37">
        <f>AY21*1000000/'Tabel 1 Antal dyr'!AY33</f>
        <v>0.34422142857142857</v>
      </c>
      <c r="AZ40" s="37">
        <f>AZ21*1000000/'Tabel 1 Antal dyr'!AZ33</f>
        <v>0.34422142857142857</v>
      </c>
      <c r="BA40" s="37">
        <f>BA21*1000000/'Tabel 1 Antal dyr'!BA33</f>
        <v>0.34422142857142857</v>
      </c>
      <c r="BB40" s="37">
        <f>BB21*1000000/'Tabel 1 Antal dyr'!BB33</f>
        <v>0.34422142857142857</v>
      </c>
      <c r="BC40" s="37">
        <f>BC21*1000000/'Tabel 1 Antal dyr'!BC33</f>
        <v>0.34422142857142857</v>
      </c>
      <c r="BD40" s="37">
        <f>BD21*1000000/'Tabel 1 Antal dyr'!BD33</f>
        <v>0.34422142857142857</v>
      </c>
      <c r="BE40" s="37">
        <f>BE21*1000000/'Tabel 1 Antal dyr'!BE33</f>
        <v>0.34422142857142857</v>
      </c>
      <c r="BF40" s="37">
        <f>BF21*1000000/'Tabel 1 Antal dyr'!BF33</f>
        <v>0.34422142857142857</v>
      </c>
      <c r="BG40" s="37">
        <f>BG21*1000000/'Tabel 1 Antal dyr'!BG33</f>
        <v>0.34422142857142857</v>
      </c>
      <c r="BH40" s="37">
        <f>BH21*1000000/'Tabel 1 Antal dyr'!BH33</f>
        <v>0.34422142857142857</v>
      </c>
      <c r="BI40" s="37">
        <f>BI21*1000000/'Tabel 1 Antal dyr'!BI33</f>
        <v>0.34422142857142857</v>
      </c>
      <c r="BJ40" s="37">
        <f>BJ21*1000000/'Tabel 1 Antal dyr'!BJ33</f>
        <v>0.34422142857142857</v>
      </c>
      <c r="BK40" s="37">
        <f>BK21*1000000/'Tabel 1 Antal dyr'!BK33</f>
        <v>0.34422142857142857</v>
      </c>
    </row>
    <row r="41" spans="1:63" x14ac:dyDescent="0.25">
      <c r="A41" s="25" t="s">
        <v>154</v>
      </c>
      <c r="B41" s="25"/>
      <c r="C41" s="36">
        <f>SUM(C22:C23)*1000000/SUM('Tabel 1 Antal dyr'!C25:C28)</f>
        <v>9.1540815537530545E-2</v>
      </c>
      <c r="D41" s="36">
        <f>SUM(D22:D23)*1000000/SUM('Tabel 1 Antal dyr'!D25:D28)</f>
        <v>8.9476407835539673E-2</v>
      </c>
      <c r="E41" s="36">
        <f>SUM(E22:E23)*1000000/SUM('Tabel 1 Antal dyr'!E25:E28)</f>
        <v>8.5126949351807674E-2</v>
      </c>
      <c r="F41" s="36">
        <f>SUM(F22:F23)*1000000/SUM('Tabel 1 Antal dyr'!F25:F28)</f>
        <v>8.8942626766129823E-2</v>
      </c>
      <c r="G41" s="36">
        <f>SUM(G22:G23)*1000000/SUM('Tabel 1 Antal dyr'!G25:G28)</f>
        <v>8.8551157412572801E-2</v>
      </c>
      <c r="H41" s="36">
        <f>SUM(H22:H23)*1000000/SUM('Tabel 1 Antal dyr'!H25:H28)</f>
        <v>8.283381963444221E-2</v>
      </c>
      <c r="I41" s="36">
        <f>SUM(I22:I23)*1000000/SUM('Tabel 1 Antal dyr'!I25:I28)</f>
        <v>8.6707244534666703E-2</v>
      </c>
      <c r="J41" s="36">
        <f>SUM(J22:J23)*1000000/SUM('Tabel 1 Antal dyr'!J25:J28)</f>
        <v>8.485108515109191E-2</v>
      </c>
      <c r="K41" s="36">
        <f>SUM(K22:K23)*1000000/SUM('Tabel 1 Antal dyr'!K25:K28)</f>
        <v>8.5375227363304287E-2</v>
      </c>
      <c r="L41" s="36">
        <f>SUM(L22:L23)*1000000/SUM('Tabel 1 Antal dyr'!L25:L28)</f>
        <v>8.2754898537629171E-2</v>
      </c>
      <c r="M41" s="36">
        <f>SUM(M22:M23)*1000000/SUM('Tabel 1 Antal dyr'!M25:M28)</f>
        <v>8.5721970833910588E-2</v>
      </c>
      <c r="N41" s="36">
        <f>SUM(N22:N23)*1000000/SUM('Tabel 1 Antal dyr'!N25:N28)</f>
        <v>8.7117175664957511E-2</v>
      </c>
      <c r="O41" s="36">
        <f>SUM(O22:O23)*1000000/SUM('Tabel 1 Antal dyr'!O25:O28)</f>
        <v>8.5540980082441903E-2</v>
      </c>
      <c r="P41" s="36">
        <f>SUM(P22:P23)*1000000/SUM('Tabel 1 Antal dyr'!P25:P28)</f>
        <v>8.7324202734643183E-2</v>
      </c>
      <c r="Q41" s="36">
        <f>SUM(Q22:Q23)*1000000/SUM('Tabel 1 Antal dyr'!Q25:Q28)</f>
        <v>9.1028807392657951E-2</v>
      </c>
      <c r="R41" s="36">
        <f>SUM(R22:R23)*1000000/SUM('Tabel 1 Antal dyr'!R25:R28)</f>
        <v>8.5595540018403291E-2</v>
      </c>
      <c r="S41" s="36">
        <f>SUM(S22:S23)*1000000/SUM('Tabel 1 Antal dyr'!S25:S28)</f>
        <v>9.261468784699374E-2</v>
      </c>
      <c r="T41" s="36">
        <f>SUM(T22:T23)*1000000/SUM('Tabel 1 Antal dyr'!T25:T28)</f>
        <v>9.3417996890217389E-2</v>
      </c>
      <c r="U41" s="36">
        <f>SUM(U22:U23)*1000000/SUM('Tabel 1 Antal dyr'!U25:U28)</f>
        <v>8.9317518822873518E-2</v>
      </c>
      <c r="V41" s="36">
        <f>SUM(V22:V23)*1000000/SUM('Tabel 1 Antal dyr'!V25:V28)</f>
        <v>8.803371953249492E-2</v>
      </c>
      <c r="W41" s="36">
        <f>SUM(W22:W23)*1000000/SUM('Tabel 1 Antal dyr'!W25:W28)</f>
        <v>8.4978059439657833E-2</v>
      </c>
      <c r="X41" s="36">
        <f>SUM(X22:X23)*1000000/SUM('Tabel 1 Antal dyr'!X25:X28)</f>
        <v>7.8362331695028459E-2</v>
      </c>
      <c r="Y41" s="36">
        <f>SUM(Y22:Y23)*1000000/SUM('Tabel 1 Antal dyr'!Y25:Y28)</f>
        <v>7.8213232798552745E-2</v>
      </c>
      <c r="Z41" s="36">
        <f>SUM(Z22:Z23)*1000000/SUM('Tabel 1 Antal dyr'!Z25:Z28)</f>
        <v>7.9513316484471297E-2</v>
      </c>
      <c r="AA41" s="36">
        <f>SUM(AA22:AA23)*1000000/SUM('Tabel 1 Antal dyr'!AA25:AA28)</f>
        <v>7.9536865430420212E-2</v>
      </c>
      <c r="AB41" s="36">
        <f>SUM(AB22:AB23)*1000000/SUM('Tabel 1 Antal dyr'!AB25:AB28)</f>
        <v>7.8891435874003338E-2</v>
      </c>
      <c r="AC41" s="36">
        <f>SUM(AC22:AC23)*1000000/SUM('Tabel 1 Antal dyr'!AC25:AC28)</f>
        <v>7.6137064095768175E-2</v>
      </c>
      <c r="AD41" s="36">
        <f>SUM(AD22:AD23)*1000000/SUM('Tabel 1 Antal dyr'!AD25:AD28)</f>
        <v>7.4814270503046232E-2</v>
      </c>
      <c r="AE41" s="36">
        <f>SUM(AE22:AE23)*1000000/SUM('Tabel 1 Antal dyr'!AE25:AE28)</f>
        <v>7.5200230041760574E-2</v>
      </c>
      <c r="AF41" s="36">
        <f>SUM(AF22:AF23)*1000000/SUM('Tabel 1 Antal dyr'!AF25:AF28)</f>
        <v>7.2790890860926119E-2</v>
      </c>
      <c r="AG41" s="36">
        <f>SUM(AG22:AG23)*1000000/SUM('Tabel 1 Antal dyr'!AG25:AG28)</f>
        <v>7.4728120265149037E-2</v>
      </c>
      <c r="AH41" s="36">
        <f>SUM(AH22:AH23)*1000000/SUM('Tabel 1 Antal dyr'!AH25:AH28)</f>
        <v>7.493907628517453E-2</v>
      </c>
      <c r="AI41" s="36">
        <f>SUM(AI22:AI23)*1000000/SUM('Tabel 1 Antal dyr'!AI25:AI28)</f>
        <v>7.4412528103598011E-2</v>
      </c>
      <c r="AJ41" s="36">
        <f>SUM(AJ22:AJ23)*1000000/SUM('Tabel 1 Antal dyr'!AJ25:AJ28)</f>
        <v>7.5987037078947439E-2</v>
      </c>
      <c r="AK41" s="36">
        <f>SUM(AK22:AK23)*1000000/SUM('Tabel 1 Antal dyr'!AK25:AK28)</f>
        <v>7.715889869214948E-2</v>
      </c>
      <c r="AL41" s="37">
        <f>SUM(AL22:AL23)*1000000/SUM('Tabel 1 Antal dyr'!AL25:AL28)</f>
        <v>7.93414971720795E-2</v>
      </c>
      <c r="AM41" s="37">
        <f>SUM(AM22:AM23)*1000000/SUM('Tabel 1 Antal dyr'!AM25:AM28)</f>
        <v>7.949095952546946E-2</v>
      </c>
      <c r="AN41" s="37">
        <f>SUM(AN22:AN23)*1000000/SUM('Tabel 1 Antal dyr'!AN25:AN28)</f>
        <v>7.9730872060641375E-2</v>
      </c>
      <c r="AO41" s="37">
        <f>SUM(AO22:AO23)*1000000/SUM('Tabel 1 Antal dyr'!AO25:AO28)</f>
        <v>8.015193063381143E-2</v>
      </c>
      <c r="AP41" s="37">
        <f>SUM(AP22:AP23)*1000000/SUM('Tabel 1 Antal dyr'!AP25:AP28)</f>
        <v>8.0593916941456401E-2</v>
      </c>
      <c r="AQ41" s="37">
        <f>SUM(AQ22:AQ23)*1000000/SUM('Tabel 1 Antal dyr'!AQ25:AQ28)</f>
        <v>8.1084549462851166E-2</v>
      </c>
      <c r="AR41" s="37">
        <f>SUM(AR22:AR23)*1000000/SUM('Tabel 1 Antal dyr'!AR25:AR28)</f>
        <v>8.0206604841451229E-2</v>
      </c>
      <c r="AS41" s="37">
        <f>SUM(AS22:AS23)*1000000/SUM('Tabel 1 Antal dyr'!AS25:AS28)</f>
        <v>7.9447245402503419E-2</v>
      </c>
      <c r="AT41" s="37">
        <f>SUM(AT22:AT23)*1000000/SUM('Tabel 1 Antal dyr'!AT25:AT28)</f>
        <v>7.867734921445059E-2</v>
      </c>
      <c r="AU41" s="37">
        <f>SUM(AU22:AU23)*1000000/SUM('Tabel 1 Antal dyr'!AU25:AU28)</f>
        <v>7.7956494057026954E-2</v>
      </c>
      <c r="AV41" s="37">
        <f>SUM(AV22:AV23)*1000000/SUM('Tabel 1 Antal dyr'!AV25:AV28)</f>
        <v>8.0083595768782351E-2</v>
      </c>
      <c r="AW41" s="37">
        <f>SUM(AW22:AW23)*1000000/SUM('Tabel 1 Antal dyr'!AW25:AW28)</f>
        <v>7.9893640976857375E-2</v>
      </c>
      <c r="AX41" s="37">
        <f>SUM(AX22:AX23)*1000000/SUM('Tabel 1 Antal dyr'!AX25:AX28)</f>
        <v>7.9748295438443861E-2</v>
      </c>
      <c r="AY41" s="37">
        <f>SUM(AY22:AY23)*1000000/SUM('Tabel 1 Antal dyr'!AY25:AY28)</f>
        <v>7.9605388108058145E-2</v>
      </c>
      <c r="AZ41" s="37">
        <f>SUM(AZ22:AZ23)*1000000/SUM('Tabel 1 Antal dyr'!AZ25:AZ28)</f>
        <v>7.9469418099521821E-2</v>
      </c>
      <c r="BA41" s="37">
        <f>SUM(BA22:BA23)*1000000/SUM('Tabel 1 Antal dyr'!BA25:BA28)</f>
        <v>7.9350280059847969E-2</v>
      </c>
      <c r="BB41" s="37">
        <f>SUM(BB22:BB23)*1000000/SUM('Tabel 1 Antal dyr'!BB25:BB28)</f>
        <v>7.924724445091838E-2</v>
      </c>
      <c r="BC41" s="37">
        <f>SUM(BC22:BC23)*1000000/SUM('Tabel 1 Antal dyr'!BC25:BC28)</f>
        <v>7.9144037760276925E-2</v>
      </c>
      <c r="BD41" s="37">
        <f>SUM(BD22:BD23)*1000000/SUM('Tabel 1 Antal dyr'!BD25:BD28)</f>
        <v>7.9054874378401696E-2</v>
      </c>
      <c r="BE41" s="37">
        <f>SUM(BE22:BE23)*1000000/SUM('Tabel 1 Antal dyr'!BE25:BE28)</f>
        <v>7.8964694129573243E-2</v>
      </c>
      <c r="BF41" s="37">
        <f>SUM(BF22:BF23)*1000000/SUM('Tabel 1 Antal dyr'!BF25:BF28)</f>
        <v>7.8873268415433115E-2</v>
      </c>
      <c r="BG41" s="37">
        <f>SUM(BG22:BG23)*1000000/SUM('Tabel 1 Antal dyr'!BG25:BG28)</f>
        <v>7.8781892822680832E-2</v>
      </c>
      <c r="BH41" s="37">
        <f>SUM(BH22:BH23)*1000000/SUM('Tabel 1 Antal dyr'!BH25:BH28)</f>
        <v>7.8690316875183394E-2</v>
      </c>
      <c r="BI41" s="37">
        <f>SUM(BI22:BI23)*1000000/SUM('Tabel 1 Antal dyr'!BI25:BI28)</f>
        <v>7.8613698813805546E-2</v>
      </c>
      <c r="BJ41" s="37">
        <f>SUM(BJ22:BJ23)*1000000/SUM('Tabel 1 Antal dyr'!BJ25:BJ28)</f>
        <v>7.8538441149079707E-2</v>
      </c>
      <c r="BK41" s="37">
        <f>SUM(BK22:BK23)*1000000/SUM('Tabel 1 Antal dyr'!BK25:BK28)</f>
        <v>7.8464105524730918E-2</v>
      </c>
    </row>
    <row r="42" spans="1:63" x14ac:dyDescent="0.25">
      <c r="A42" s="25" t="s">
        <v>9</v>
      </c>
      <c r="B42" s="25"/>
      <c r="C42" s="36">
        <f>SUM(C24:C25)*1000000/'Tabel 1 Antal dyr'!C29</f>
        <v>3.8342525962351132E-2</v>
      </c>
      <c r="D42" s="36">
        <f>SUM(D24:D25)*1000000/'Tabel 1 Antal dyr'!D29</f>
        <v>3.7763334708651376E-2</v>
      </c>
      <c r="E42" s="36">
        <f>SUM(E24:E25)*1000000/'Tabel 1 Antal dyr'!E29</f>
        <v>3.7539895929713685E-2</v>
      </c>
      <c r="F42" s="36">
        <f>SUM(F24:F25)*1000000/'Tabel 1 Antal dyr'!F29</f>
        <v>3.7124519280174899E-2</v>
      </c>
      <c r="G42" s="36">
        <f>SUM(G24:G25)*1000000/'Tabel 1 Antal dyr'!G29</f>
        <v>3.6737936065133384E-2</v>
      </c>
      <c r="H42" s="36">
        <f>SUM(H24:H25)*1000000/'Tabel 1 Antal dyr'!H29</f>
        <v>3.6379759662252729E-2</v>
      </c>
      <c r="I42" s="36">
        <f>SUM(I24:I25)*1000000/'Tabel 1 Antal dyr'!I29</f>
        <v>3.6407547923096278E-2</v>
      </c>
      <c r="J42" s="36">
        <f>SUM(J24:J25)*1000000/'Tabel 1 Antal dyr'!J29</f>
        <v>3.6362186396169616E-2</v>
      </c>
      <c r="K42" s="36">
        <f>SUM(K24:K25)*1000000/'Tabel 1 Antal dyr'!K29</f>
        <v>3.6292676783230816E-2</v>
      </c>
      <c r="L42" s="36">
        <f>SUM(L24:L25)*1000000/'Tabel 1 Antal dyr'!L29</f>
        <v>3.6179993385971096E-2</v>
      </c>
      <c r="M42" s="36">
        <f>SUM(M24:M25)*1000000/'Tabel 1 Antal dyr'!M29</f>
        <v>3.6033159126409156E-2</v>
      </c>
      <c r="N42" s="36">
        <f>SUM(N24:N25)*1000000/'Tabel 1 Antal dyr'!N29</f>
        <v>3.5918302084621309E-2</v>
      </c>
      <c r="O42" s="36">
        <f>SUM(O24:O25)*1000000/'Tabel 1 Antal dyr'!O29</f>
        <v>3.5854865408986747E-2</v>
      </c>
      <c r="P42" s="36">
        <f>SUM(P24:P25)*1000000/'Tabel 1 Antal dyr'!P29</f>
        <v>3.5796664170395259E-2</v>
      </c>
      <c r="Q42" s="36">
        <f>SUM(Q24:Q25)*1000000/'Tabel 1 Antal dyr'!Q29</f>
        <v>3.9500376997739353E-2</v>
      </c>
      <c r="R42" s="36">
        <f>SUM(R24:R25)*1000000/'Tabel 1 Antal dyr'!R29</f>
        <v>4.16146133426957E-2</v>
      </c>
      <c r="S42" s="36">
        <f>SUM(S24:S25)*1000000/'Tabel 1 Antal dyr'!S29</f>
        <v>4.0030785900503442E-2</v>
      </c>
      <c r="T42" s="36">
        <f>SUM(T24:T25)*1000000/'Tabel 1 Antal dyr'!T29</f>
        <v>3.9975209657111252E-2</v>
      </c>
      <c r="U42" s="36">
        <f>SUM(U24:U25)*1000000/'Tabel 1 Antal dyr'!U29</f>
        <v>4.0765088446578099E-2</v>
      </c>
      <c r="V42" s="36">
        <f>SUM(V24:V25)*1000000/'Tabel 1 Antal dyr'!V29</f>
        <v>4.2482955907816082E-2</v>
      </c>
      <c r="W42" s="36">
        <f>SUM(W24:W25)*1000000/'Tabel 1 Antal dyr'!W29</f>
        <v>4.4777364302467544E-2</v>
      </c>
      <c r="X42" s="36">
        <f>SUM(X24:X25)*1000000/'Tabel 1 Antal dyr'!X29</f>
        <v>4.3480955057121302E-2</v>
      </c>
      <c r="Y42" s="36">
        <f>SUM(Y24:Y25)*1000000/'Tabel 1 Antal dyr'!Y29</f>
        <v>4.1888000000000002E-2</v>
      </c>
      <c r="Z42" s="36">
        <f>SUM(Z24:Z25)*1000000/'Tabel 1 Antal dyr'!Z29</f>
        <v>4.5358839428571426E-2</v>
      </c>
      <c r="AA42" s="36">
        <f>SUM(AA24:AA25)*1000000/'Tabel 1 Antal dyr'!AA29</f>
        <v>4.3351116285714288E-2</v>
      </c>
      <c r="AB42" s="36">
        <f>SUM(AB24:AB25)*1000000/'Tabel 1 Antal dyr'!AB29</f>
        <v>4.5048824857142858E-2</v>
      </c>
      <c r="AC42" s="36">
        <f>SUM(AC24:AC25)*1000000/'Tabel 1 Antal dyr'!AC29</f>
        <v>4.5667637714285718E-2</v>
      </c>
      <c r="AD42" s="36">
        <f>SUM(AD24:AD25)*1000000/'Tabel 1 Antal dyr'!AD29</f>
        <v>4.651878000000001E-2</v>
      </c>
      <c r="AE42" s="36">
        <f>SUM(AE24:AE25)*1000000/'Tabel 1 Antal dyr'!AE29</f>
        <v>4.3350242571428575E-2</v>
      </c>
      <c r="AF42" s="36">
        <f>SUM(AF24:AF25)*1000000/'Tabel 1 Antal dyr'!AF29</f>
        <v>4.6443605999999998E-2</v>
      </c>
      <c r="AG42" s="36">
        <f>SUM(AG24:AG25)*1000000/'Tabel 1 Antal dyr'!AG29</f>
        <v>4.6442644285714284E-2</v>
      </c>
      <c r="AH42" s="36">
        <v>0</v>
      </c>
      <c r="AI42" s="36">
        <v>0</v>
      </c>
      <c r="AJ42" s="36">
        <f>SUM(AJ24:AJ25)*1000000/'Tabel 1 Antal dyr'!AJ29</f>
        <v>4.6106525142857152E-2</v>
      </c>
      <c r="AK42" s="36">
        <f>SUM(AK24:AK25)*1000000/'Tabel 1 Antal dyr'!AK29</f>
        <v>4.6253186571428566E-2</v>
      </c>
      <c r="AL42" s="37">
        <f>SUM(AL24:AL25)*1000000/'Tabel 1 Antal dyr'!AL29</f>
        <v>4.6285965012216899E-2</v>
      </c>
      <c r="AM42" s="37">
        <f>SUM(AM24:AM25)*1000000/'Tabel 1 Antal dyr'!AM29</f>
        <v>4.631874341635453E-2</v>
      </c>
      <c r="AN42" s="37">
        <f>SUM(AN24:AN25)*1000000/'Tabel 1 Antal dyr'!AN29</f>
        <v>4.635152185714287E-2</v>
      </c>
      <c r="AO42" s="37">
        <f>SUM(AO24:AO25)*1000000/'Tabel 1 Antal dyr'!AO29</f>
        <v>4.638430029793119E-2</v>
      </c>
      <c r="AP42" s="37">
        <f>SUM(AP24:AP25)*1000000/'Tabel 1 Antal dyr'!AP29</f>
        <v>4.6417078702068806E-2</v>
      </c>
      <c r="AQ42" s="37">
        <f>SUM(AQ24:AQ25)*1000000/'Tabel 1 Antal dyr'!AQ29</f>
        <v>4.644985714285714E-2</v>
      </c>
      <c r="AR42" s="37">
        <f>SUM(AR24:AR25)*1000000/'Tabel 1 Antal dyr'!AR29</f>
        <v>4.644985714285714E-2</v>
      </c>
      <c r="AS42" s="37">
        <f>SUM(AS24:AS25)*1000000/'Tabel 1 Antal dyr'!AS29</f>
        <v>4.644985714285714E-2</v>
      </c>
      <c r="AT42" s="37">
        <f>SUM(AT24:AT25)*1000000/'Tabel 1 Antal dyr'!AT29</f>
        <v>4.644985714285714E-2</v>
      </c>
      <c r="AU42" s="37">
        <f>SUM(AU24:AU25)*1000000/'Tabel 1 Antal dyr'!AU29</f>
        <v>4.644985714285714E-2</v>
      </c>
      <c r="AV42" s="37">
        <f>SUM(AV24:AV25)*1000000/'Tabel 1 Antal dyr'!AV29</f>
        <v>4.644985714285714E-2</v>
      </c>
      <c r="AW42" s="37">
        <f>SUM(AW24:AW25)*1000000/'Tabel 1 Antal dyr'!AW29</f>
        <v>4.644985714285714E-2</v>
      </c>
      <c r="AX42" s="37">
        <f>SUM(AX24:AX25)*1000000/'Tabel 1 Antal dyr'!AX29</f>
        <v>4.644985714285714E-2</v>
      </c>
      <c r="AY42" s="37">
        <f>SUM(AY24:AY25)*1000000/'Tabel 1 Antal dyr'!AY29</f>
        <v>4.644985714285714E-2</v>
      </c>
      <c r="AZ42" s="37">
        <f>SUM(AZ24:AZ25)*1000000/'Tabel 1 Antal dyr'!AZ29</f>
        <v>4.644985714285714E-2</v>
      </c>
      <c r="BA42" s="37">
        <f>SUM(BA24:BA25)*1000000/'Tabel 1 Antal dyr'!BA29</f>
        <v>4.644985714285714E-2</v>
      </c>
      <c r="BB42" s="37">
        <f>SUM(BB24:BB25)*1000000/'Tabel 1 Antal dyr'!BB29</f>
        <v>4.644985714285714E-2</v>
      </c>
      <c r="BC42" s="37">
        <f>SUM(BC24:BC25)*1000000/'Tabel 1 Antal dyr'!BC29</f>
        <v>4.644985714285714E-2</v>
      </c>
      <c r="BD42" s="37">
        <f>SUM(BD24:BD25)*1000000/'Tabel 1 Antal dyr'!BD29</f>
        <v>4.644985714285714E-2</v>
      </c>
      <c r="BE42" s="37">
        <f>SUM(BE24:BE25)*1000000/'Tabel 1 Antal dyr'!BE29</f>
        <v>4.644985714285714E-2</v>
      </c>
      <c r="BF42" s="37">
        <f>SUM(BF24:BF25)*1000000/'Tabel 1 Antal dyr'!BF29</f>
        <v>4.644985714285714E-2</v>
      </c>
      <c r="BG42" s="37">
        <f>SUM(BG24:BG25)*1000000/'Tabel 1 Antal dyr'!BG29</f>
        <v>4.644985714285714E-2</v>
      </c>
      <c r="BH42" s="37">
        <f>SUM(BH24:BH25)*1000000/'Tabel 1 Antal dyr'!BH29</f>
        <v>4.644985714285714E-2</v>
      </c>
      <c r="BI42" s="37">
        <f>SUM(BI24:BI25)*1000000/'Tabel 1 Antal dyr'!BI29</f>
        <v>4.644985714285714E-2</v>
      </c>
      <c r="BJ42" s="37">
        <f>SUM(BJ24:BJ25)*1000000/'Tabel 1 Antal dyr'!BJ29</f>
        <v>4.644985714285714E-2</v>
      </c>
      <c r="BK42" s="37">
        <f>SUM(BK24:BK25)*1000000/'Tabel 1 Antal dyr'!BK29</f>
        <v>4.644985714285714E-2</v>
      </c>
    </row>
    <row r="43" spans="1:63" x14ac:dyDescent="0.25">
      <c r="A43" s="28" t="s">
        <v>113</v>
      </c>
      <c r="B43" s="28"/>
      <c r="C43" s="53">
        <f>C26*1000000/'Tabel 1 Antal dyr'!C34</f>
        <v>0</v>
      </c>
      <c r="D43" s="53">
        <f>D26*1000000/'Tabel 1 Antal dyr'!D34</f>
        <v>0</v>
      </c>
      <c r="E43" s="53">
        <f>E26*1000000/'Tabel 1 Antal dyr'!E34</f>
        <v>0</v>
      </c>
      <c r="F43" s="53">
        <f>F26*1000000/'Tabel 1 Antal dyr'!F34</f>
        <v>0</v>
      </c>
      <c r="G43" s="53">
        <f>G26*1000000/'Tabel 1 Antal dyr'!G34</f>
        <v>0</v>
      </c>
      <c r="H43" s="53">
        <f>H26*1000000/'Tabel 1 Antal dyr'!H34</f>
        <v>0</v>
      </c>
      <c r="I43" s="53">
        <f>I26*1000000/'Tabel 1 Antal dyr'!I34</f>
        <v>0</v>
      </c>
      <c r="J43" s="53">
        <f>J26*1000000/'Tabel 1 Antal dyr'!J34</f>
        <v>0</v>
      </c>
      <c r="K43" s="53">
        <f>K26*1000000/'Tabel 1 Antal dyr'!K34</f>
        <v>0</v>
      </c>
      <c r="L43" s="53">
        <f>L26*1000000/'Tabel 1 Antal dyr'!L34</f>
        <v>0</v>
      </c>
      <c r="M43" s="53">
        <f>M26*1000000/'Tabel 1 Antal dyr'!M34</f>
        <v>0</v>
      </c>
      <c r="N43" s="53">
        <f>N26*1000000/'Tabel 1 Antal dyr'!N34</f>
        <v>0</v>
      </c>
      <c r="O43" s="53">
        <f>O26*1000000/'Tabel 1 Antal dyr'!O34</f>
        <v>0</v>
      </c>
      <c r="P43" s="53">
        <f>P26*1000000/'Tabel 1 Antal dyr'!P34</f>
        <v>0</v>
      </c>
      <c r="Q43" s="53">
        <f>Q26*1000000/'Tabel 1 Antal dyr'!Q34</f>
        <v>0</v>
      </c>
      <c r="R43" s="53">
        <f>R26*1000000/'Tabel 1 Antal dyr'!R34</f>
        <v>0</v>
      </c>
      <c r="S43" s="53">
        <f>S26*1000000/'Tabel 1 Antal dyr'!S34</f>
        <v>0</v>
      </c>
      <c r="T43" s="53">
        <f>T26*1000000/'Tabel 1 Antal dyr'!T34</f>
        <v>0</v>
      </c>
      <c r="U43" s="53">
        <f>U26*1000000/'Tabel 1 Antal dyr'!U34</f>
        <v>0</v>
      </c>
      <c r="V43" s="53">
        <f>V26*1000000/'Tabel 1 Antal dyr'!V34</f>
        <v>0</v>
      </c>
      <c r="W43" s="53">
        <f>W26*1000000/'Tabel 1 Antal dyr'!W34</f>
        <v>0</v>
      </c>
      <c r="X43" s="53">
        <f>X26*1000000/'Tabel 1 Antal dyr'!X34</f>
        <v>0</v>
      </c>
      <c r="Y43" s="53">
        <f>Y26*1000000/'Tabel 1 Antal dyr'!Y34</f>
        <v>0</v>
      </c>
      <c r="Z43" s="53">
        <f>Z26*1000000/'Tabel 1 Antal dyr'!Z34</f>
        <v>0</v>
      </c>
      <c r="AA43" s="53">
        <f>AA26*1000000/'Tabel 1 Antal dyr'!AA34</f>
        <v>0</v>
      </c>
      <c r="AB43" s="53">
        <f>AB26*1000000/'Tabel 1 Antal dyr'!AB34</f>
        <v>0</v>
      </c>
      <c r="AC43" s="53">
        <f>AC26*1000000/'Tabel 1 Antal dyr'!AC34</f>
        <v>0</v>
      </c>
      <c r="AD43" s="53">
        <f>AD26*1000000/'Tabel 1 Antal dyr'!AD34</f>
        <v>0</v>
      </c>
      <c r="AE43" s="53">
        <f>AE26*1000000/'Tabel 1 Antal dyr'!AE34</f>
        <v>0</v>
      </c>
      <c r="AF43" s="53">
        <f>AF26*1000000/'Tabel 1 Antal dyr'!AF34</f>
        <v>0</v>
      </c>
      <c r="AG43" s="53">
        <f>AG26*1000000/'Tabel 1 Antal dyr'!AG34</f>
        <v>0</v>
      </c>
      <c r="AH43" s="53">
        <f>AH26*1000000/'Tabel 1 Antal dyr'!AH34</f>
        <v>0</v>
      </c>
      <c r="AI43" s="53">
        <f>AI26*1000000/'Tabel 1 Antal dyr'!AI34</f>
        <v>0</v>
      </c>
      <c r="AJ43" s="53">
        <f>AJ26*1000000/'Tabel 1 Antal dyr'!AJ34</f>
        <v>0</v>
      </c>
      <c r="AK43" s="53">
        <f>AK26*1000000/'Tabel 1 Antal dyr'!AK34</f>
        <v>0</v>
      </c>
      <c r="AL43" s="54">
        <f>AL26*1000000/'Tabel 1 Antal dyr'!AL34</f>
        <v>0</v>
      </c>
      <c r="AM43" s="54">
        <f>AM26*1000000/'Tabel 1 Antal dyr'!AM34</f>
        <v>0</v>
      </c>
      <c r="AN43" s="54">
        <f>AN26*1000000/'Tabel 1 Antal dyr'!AN34</f>
        <v>0</v>
      </c>
      <c r="AO43" s="54">
        <f>AO26*1000000/'Tabel 1 Antal dyr'!AO34</f>
        <v>0</v>
      </c>
      <c r="AP43" s="54">
        <f>AP26*1000000/'Tabel 1 Antal dyr'!AP34</f>
        <v>0</v>
      </c>
      <c r="AQ43" s="54">
        <f>AQ26*1000000/'Tabel 1 Antal dyr'!AQ34</f>
        <v>0</v>
      </c>
      <c r="AR43" s="54">
        <f>AR26*1000000/'Tabel 1 Antal dyr'!AR34</f>
        <v>0</v>
      </c>
      <c r="AS43" s="54">
        <f>AS26*1000000/'Tabel 1 Antal dyr'!AS34</f>
        <v>0</v>
      </c>
      <c r="AT43" s="54">
        <f>AT26*1000000/'Tabel 1 Antal dyr'!AT34</f>
        <v>0</v>
      </c>
      <c r="AU43" s="54">
        <f>AU26*1000000/'Tabel 1 Antal dyr'!AU34</f>
        <v>0</v>
      </c>
      <c r="AV43" s="54">
        <f>AV26*1000000/'Tabel 1 Antal dyr'!AV34</f>
        <v>0</v>
      </c>
      <c r="AW43" s="54">
        <f>AW26*1000000/'Tabel 1 Antal dyr'!AW34</f>
        <v>0</v>
      </c>
      <c r="AX43" s="54">
        <f>AX26*1000000/'Tabel 1 Antal dyr'!AX34</f>
        <v>0</v>
      </c>
      <c r="AY43" s="54">
        <f>AY26*1000000/'Tabel 1 Antal dyr'!AY34</f>
        <v>0</v>
      </c>
      <c r="AZ43" s="54">
        <f>AZ26*1000000/'Tabel 1 Antal dyr'!AZ34</f>
        <v>0</v>
      </c>
      <c r="BA43" s="54">
        <f>BA26*1000000/'Tabel 1 Antal dyr'!BA34</f>
        <v>0</v>
      </c>
      <c r="BB43" s="54">
        <f>BB26*1000000/'Tabel 1 Antal dyr'!BB34</f>
        <v>0</v>
      </c>
      <c r="BC43" s="54">
        <f>BC26*1000000/'Tabel 1 Antal dyr'!BC34</f>
        <v>0</v>
      </c>
      <c r="BD43" s="54">
        <f>BD26*1000000/'Tabel 1 Antal dyr'!BD34</f>
        <v>0</v>
      </c>
      <c r="BE43" s="54">
        <f>BE26*1000000/'Tabel 1 Antal dyr'!BE34</f>
        <v>0</v>
      </c>
      <c r="BF43" s="54">
        <f>BF26*1000000/'Tabel 1 Antal dyr'!BF34</f>
        <v>0</v>
      </c>
      <c r="BG43" s="54">
        <f>BG26*1000000/'Tabel 1 Antal dyr'!BG34</f>
        <v>0</v>
      </c>
      <c r="BH43" s="54">
        <f>BH26*1000000/'Tabel 1 Antal dyr'!BH34</f>
        <v>0</v>
      </c>
      <c r="BI43" s="54">
        <f>BI26*1000000/'Tabel 1 Antal dyr'!BI34</f>
        <v>0</v>
      </c>
      <c r="BJ43" s="54">
        <f>BJ26*1000000/'Tabel 1 Antal dyr'!BJ34</f>
        <v>0</v>
      </c>
      <c r="BK43" s="54">
        <f>BK26*1000000/'Tabel 1 Antal dyr'!BK34</f>
        <v>0</v>
      </c>
    </row>
    <row r="45" spans="1:63" x14ac:dyDescent="0.25">
      <c r="A45" s="25" t="s">
        <v>114</v>
      </c>
      <c r="B45" t="s">
        <v>320</v>
      </c>
    </row>
    <row r="46" spans="1:63" x14ac:dyDescent="0.25">
      <c r="B46" t="s">
        <v>162</v>
      </c>
    </row>
    <row r="47" spans="1:63" x14ac:dyDescent="0.25">
      <c r="A47" s="27"/>
      <c r="B47" t="s">
        <v>158</v>
      </c>
    </row>
    <row r="48" spans="1:63" x14ac:dyDescent="0.25">
      <c r="A48" s="27"/>
      <c r="B48" t="s">
        <v>159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8"/>
  <sheetViews>
    <sheetView workbookViewId="0">
      <pane xSplit="2" ySplit="6" topLeftCell="AW25" activePane="bottomRight" state="frozen"/>
      <selection activeCell="AL11" sqref="AL11"/>
      <selection pane="topRight" activeCell="AL11" sqref="AL11"/>
      <selection pane="bottomLeft" activeCell="AL11" sqref="AL11"/>
      <selection pane="bottomRight" activeCell="AM11" sqref="AM11"/>
    </sheetView>
  </sheetViews>
  <sheetFormatPr defaultColWidth="9.140625" defaultRowHeight="15" x14ac:dyDescent="0.25"/>
  <cols>
    <col min="1" max="1" width="29.140625" customWidth="1"/>
    <col min="2" max="2" width="16.5703125" bestFit="1" customWidth="1"/>
    <col min="3" max="3" width="10.140625" bestFit="1" customWidth="1"/>
    <col min="4" max="6" width="10.140625" hidden="1" customWidth="1"/>
    <col min="7" max="7" width="11.140625" hidden="1" customWidth="1"/>
    <col min="8" max="8" width="10.140625" bestFit="1" customWidth="1"/>
    <col min="9" max="11" width="10.140625" hidden="1" customWidth="1"/>
    <col min="12" max="12" width="11.140625" hidden="1" customWidth="1"/>
    <col min="13" max="13" width="10.140625" bestFit="1" customWidth="1"/>
    <col min="14" max="16" width="10.140625" hidden="1" customWidth="1"/>
    <col min="17" max="17" width="11.140625" hidden="1" customWidth="1"/>
    <col min="18" max="18" width="10.140625" bestFit="1" customWidth="1"/>
    <col min="19" max="21" width="10.140625" hidden="1" customWidth="1"/>
    <col min="22" max="22" width="11.140625" hidden="1" customWidth="1"/>
    <col min="23" max="23" width="10.140625" bestFit="1" customWidth="1"/>
    <col min="24" max="26" width="10.140625" hidden="1" customWidth="1"/>
    <col min="27" max="27" width="11.140625" hidden="1" customWidth="1"/>
    <col min="28" max="28" width="11.140625" bestFit="1" customWidth="1"/>
    <col min="29" max="32" width="11.140625" hidden="1" customWidth="1"/>
    <col min="33" max="47" width="11.140625" bestFit="1" customWidth="1"/>
    <col min="48" max="63" width="10.140625" bestFit="1" customWidth="1"/>
  </cols>
  <sheetData>
    <row r="1" spans="1:63" ht="18.75" x14ac:dyDescent="0.3">
      <c r="A1" s="11" t="s">
        <v>134</v>
      </c>
    </row>
    <row r="2" spans="1:63" ht="16.5" x14ac:dyDescent="0.3">
      <c r="A2" s="12" t="s">
        <v>315</v>
      </c>
    </row>
    <row r="4" spans="1:63" ht="16.5" x14ac:dyDescent="0.3">
      <c r="A4" s="12" t="s">
        <v>188</v>
      </c>
    </row>
    <row r="6" spans="1:63" s="4" customFormat="1" x14ac:dyDescent="0.25">
      <c r="A6" s="3" t="s">
        <v>129</v>
      </c>
      <c r="B6" s="3" t="s">
        <v>11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t="s">
        <v>135</v>
      </c>
      <c r="B7" t="s">
        <v>107</v>
      </c>
      <c r="C7" s="29">
        <v>11249190.959836714</v>
      </c>
      <c r="D7" s="29">
        <v>11136653.952832876</v>
      </c>
      <c r="E7" s="29">
        <v>10740624.412404932</v>
      </c>
      <c r="F7" s="29">
        <v>10823956.204427397</v>
      </c>
      <c r="G7" s="29">
        <v>10664188.307387397</v>
      </c>
      <c r="H7" s="29">
        <v>10767894.673352877</v>
      </c>
      <c r="I7" s="29">
        <v>10787454.860917808</v>
      </c>
      <c r="J7" s="29">
        <v>10295609.768265208</v>
      </c>
      <c r="K7" s="29">
        <v>10252023.538061647</v>
      </c>
      <c r="L7" s="29">
        <v>9807973.3468767125</v>
      </c>
      <c r="M7" s="29">
        <v>10583825.716073973</v>
      </c>
      <c r="N7" s="29">
        <v>10647022.586356165</v>
      </c>
      <c r="O7" s="29">
        <v>11041025.214153016</v>
      </c>
      <c r="P7" s="29">
        <v>11423649.759110656</v>
      </c>
      <c r="Q7" s="29">
        <v>11177196.955636986</v>
      </c>
      <c r="R7" s="29">
        <v>11370123.372575836</v>
      </c>
      <c r="S7" s="29">
        <v>10886314.775858905</v>
      </c>
      <c r="T7" s="29">
        <v>10321683.694475697</v>
      </c>
      <c r="U7" s="29">
        <v>10672557.299416138</v>
      </c>
      <c r="V7" s="29">
        <v>12376448.92830392</v>
      </c>
      <c r="W7" s="29">
        <v>12538954.466996029</v>
      </c>
      <c r="X7" s="29">
        <v>12432085.917590765</v>
      </c>
      <c r="Y7" s="29">
        <v>15405254.859495779</v>
      </c>
      <c r="Z7" s="29">
        <v>15350764.609772272</v>
      </c>
      <c r="AA7" s="29">
        <v>15393215.27521329</v>
      </c>
      <c r="AB7" s="29">
        <v>15366633.196367316</v>
      </c>
      <c r="AC7" s="29">
        <v>15740962.788164902</v>
      </c>
      <c r="AD7" s="29">
        <v>15944245.729656985</v>
      </c>
      <c r="AE7" s="29">
        <v>16242026.417436028</v>
      </c>
      <c r="AF7" s="29">
        <v>16121420.660199864</v>
      </c>
      <c r="AG7" s="29">
        <v>16143705.25815274</v>
      </c>
      <c r="AH7" s="29">
        <v>16355614.105152601</v>
      </c>
      <c r="AI7" s="29">
        <v>16050345.937846577</v>
      </c>
      <c r="AJ7" s="29">
        <v>15833990.68460534</v>
      </c>
      <c r="AK7" s="29">
        <v>15931792.260698084</v>
      </c>
      <c r="AL7" s="6">
        <v>16202572.509430438</v>
      </c>
      <c r="AM7" s="6">
        <v>16235525.211850001</v>
      </c>
      <c r="AN7" s="6">
        <v>16247727.202315588</v>
      </c>
      <c r="AO7" s="6">
        <v>16163045.453732492</v>
      </c>
      <c r="AP7" s="6">
        <v>16074654.147253975</v>
      </c>
      <c r="AQ7" s="6">
        <v>15545324.776727838</v>
      </c>
      <c r="AR7" s="6">
        <v>15300986.692391591</v>
      </c>
      <c r="AS7" s="6">
        <v>15127900.732936766</v>
      </c>
      <c r="AT7" s="6">
        <v>15002006.199050877</v>
      </c>
      <c r="AU7" s="6">
        <v>14972098.634283947</v>
      </c>
      <c r="AV7" s="6">
        <v>15008243.925141972</v>
      </c>
      <c r="AW7" s="6">
        <v>14920588.260614498</v>
      </c>
      <c r="AX7" s="6">
        <v>14846428.64003573</v>
      </c>
      <c r="AY7" s="6">
        <v>14775246.165011564</v>
      </c>
      <c r="AZ7" s="6">
        <v>14747866.772518383</v>
      </c>
      <c r="BA7" s="6">
        <v>14690022.501971617</v>
      </c>
      <c r="BB7" s="6">
        <v>14621027.430083998</v>
      </c>
      <c r="BC7" s="6">
        <v>14595656.349270383</v>
      </c>
      <c r="BD7" s="6">
        <v>14546898.777457453</v>
      </c>
      <c r="BE7" s="6">
        <v>14500842.262994738</v>
      </c>
      <c r="BF7" s="6">
        <v>14450788.132947562</v>
      </c>
      <c r="BG7" s="6">
        <v>14432230.554649729</v>
      </c>
      <c r="BH7" s="6">
        <v>14368128.888282465</v>
      </c>
      <c r="BI7" s="6">
        <v>14437179.723191863</v>
      </c>
      <c r="BJ7" s="6">
        <v>14509550.830557425</v>
      </c>
      <c r="BK7" s="6">
        <v>14582071.437011233</v>
      </c>
    </row>
    <row r="8" spans="1:63" x14ac:dyDescent="0.25">
      <c r="B8" t="s">
        <v>32</v>
      </c>
      <c r="C8" s="29">
        <v>3924412.0398508497</v>
      </c>
      <c r="D8" s="29">
        <v>3804702.6539626569</v>
      </c>
      <c r="E8" s="29">
        <v>3733576.4013030133</v>
      </c>
      <c r="F8" s="29">
        <v>3568228.2252647122</v>
      </c>
      <c r="G8" s="29">
        <v>3300521.1420081919</v>
      </c>
      <c r="H8" s="29">
        <v>3207189.8959499998</v>
      </c>
      <c r="I8" s="29">
        <v>3059299.5557360817</v>
      </c>
      <c r="J8" s="29">
        <v>2921792.0603206847</v>
      </c>
      <c r="K8" s="29">
        <v>2838808.2409410956</v>
      </c>
      <c r="L8" s="29">
        <v>2741010.0644443287</v>
      </c>
      <c r="M8" s="29">
        <v>2655444.4229193148</v>
      </c>
      <c r="N8" s="29">
        <v>2756597.6962739453</v>
      </c>
      <c r="O8" s="29">
        <v>2655171.0506723011</v>
      </c>
      <c r="P8" s="29">
        <v>2519604.6349681914</v>
      </c>
      <c r="Q8" s="29">
        <v>2370806.5647986303</v>
      </c>
      <c r="R8" s="29">
        <v>2248045.2221238082</v>
      </c>
      <c r="S8" s="29">
        <v>2314121.3505412326</v>
      </c>
      <c r="T8" s="29">
        <v>2531391.7098139175</v>
      </c>
      <c r="U8" s="29">
        <v>2553589.4185412591</v>
      </c>
      <c r="V8" s="29">
        <v>2445168.6408636165</v>
      </c>
      <c r="W8" s="29">
        <v>2480543.7040663562</v>
      </c>
      <c r="X8" s="29">
        <v>2542019.0548201916</v>
      </c>
      <c r="Y8" s="29">
        <v>2608810.8073066846</v>
      </c>
      <c r="Z8" s="29">
        <v>2695657.4695450962</v>
      </c>
      <c r="AA8" s="29">
        <v>2619103.1483619176</v>
      </c>
      <c r="AB8" s="29">
        <v>2587686.7789387396</v>
      </c>
      <c r="AC8" s="29">
        <v>2525552.3788556168</v>
      </c>
      <c r="AD8" s="29">
        <v>2498069.137715945</v>
      </c>
      <c r="AE8" s="29">
        <v>2450606.0226041367</v>
      </c>
      <c r="AF8" s="29">
        <v>2396573.494650329</v>
      </c>
      <c r="AG8" s="29">
        <v>2383255.3585875621</v>
      </c>
      <c r="AH8" s="29">
        <v>2342732.2826554244</v>
      </c>
      <c r="AI8" s="29">
        <v>2290818.7187166302</v>
      </c>
      <c r="AJ8" s="29">
        <v>2213595.4348951778</v>
      </c>
      <c r="AK8" s="29">
        <v>2134677.5501891505</v>
      </c>
      <c r="AL8" s="6">
        <v>1585890.820319159</v>
      </c>
      <c r="AM8" s="6">
        <v>1637418.7785621129</v>
      </c>
      <c r="AN8" s="6">
        <v>1666301.3021240046</v>
      </c>
      <c r="AO8" s="6">
        <v>1689448.8114566337</v>
      </c>
      <c r="AP8" s="6">
        <v>1718508.2649277807</v>
      </c>
      <c r="AQ8" s="6">
        <v>1754470.3798567448</v>
      </c>
      <c r="AR8" s="6">
        <v>1715430.8838777461</v>
      </c>
      <c r="AS8" s="6">
        <v>1671872.0900111014</v>
      </c>
      <c r="AT8" s="6">
        <v>1627858.8759314453</v>
      </c>
      <c r="AU8" s="6">
        <v>1583606.0882689948</v>
      </c>
      <c r="AV8" s="6">
        <v>1539543.6169476924</v>
      </c>
      <c r="AW8" s="6">
        <v>1495382.4529598097</v>
      </c>
      <c r="AX8" s="6">
        <v>1449682.3013897045</v>
      </c>
      <c r="AY8" s="6">
        <v>1403871.1276955141</v>
      </c>
      <c r="AZ8" s="6">
        <v>1360278.6327556144</v>
      </c>
      <c r="BA8" s="6">
        <v>1316888.878760701</v>
      </c>
      <c r="BB8" s="6">
        <v>1311030.5356251502</v>
      </c>
      <c r="BC8" s="6">
        <v>1304756.7380404072</v>
      </c>
      <c r="BD8" s="6">
        <v>1297165.1894582021</v>
      </c>
      <c r="BE8" s="6">
        <v>1290355.5481892568</v>
      </c>
      <c r="BF8" s="6">
        <v>1283678.0975874574</v>
      </c>
      <c r="BG8" s="6">
        <v>1276904.2786571276</v>
      </c>
      <c r="BH8" s="6">
        <v>1269682.1429090968</v>
      </c>
      <c r="BI8" s="6">
        <v>1260723.7936200276</v>
      </c>
      <c r="BJ8" s="6">
        <v>1252148.6677239812</v>
      </c>
      <c r="BK8" s="6">
        <v>1243189.2365373818</v>
      </c>
    </row>
    <row r="9" spans="1:63" x14ac:dyDescent="0.25">
      <c r="B9" t="s">
        <v>2</v>
      </c>
      <c r="C9" s="29">
        <v>3497931.9408</v>
      </c>
      <c r="D9" s="29">
        <v>3640816.1080999998</v>
      </c>
      <c r="E9" s="29">
        <v>3944008.3327000006</v>
      </c>
      <c r="F9" s="29">
        <v>4117666.0183999995</v>
      </c>
      <c r="G9" s="29">
        <v>3938899.1370000001</v>
      </c>
      <c r="H9" s="29">
        <v>4030501.1074999995</v>
      </c>
      <c r="I9" s="29">
        <v>4013784.8399</v>
      </c>
      <c r="J9" s="29">
        <v>4248389.9836999988</v>
      </c>
      <c r="K9" s="29">
        <v>4343504.0734999999</v>
      </c>
      <c r="L9" s="29">
        <v>4220095.8643999994</v>
      </c>
      <c r="M9" s="29">
        <v>4242501.2886999995</v>
      </c>
      <c r="N9" s="29">
        <v>4380356.4097000007</v>
      </c>
      <c r="O9" s="29">
        <v>4554701.2196000004</v>
      </c>
      <c r="P9" s="29">
        <v>4766504.9390000002</v>
      </c>
      <c r="Q9" s="29">
        <v>4785519.9368999992</v>
      </c>
      <c r="R9" s="29">
        <v>5092175.0937000001</v>
      </c>
      <c r="S9" s="29">
        <v>5345366.7444000002</v>
      </c>
      <c r="T9" s="29">
        <v>5861348.8701000009</v>
      </c>
      <c r="U9" s="29">
        <v>5521838.0756999999</v>
      </c>
      <c r="V9" s="29">
        <v>5808289.7218000004</v>
      </c>
      <c r="W9" s="29">
        <v>6120321.9896</v>
      </c>
      <c r="X9" s="29">
        <v>5930524.6234999998</v>
      </c>
      <c r="Y9" s="29">
        <v>5683162.2184999995</v>
      </c>
      <c r="Z9" s="29">
        <v>5472473.7932999982</v>
      </c>
      <c r="AA9" s="29">
        <v>5788724.820199999</v>
      </c>
      <c r="AB9" s="29">
        <v>5812111.695700001</v>
      </c>
      <c r="AC9" s="29">
        <v>5596838.8349000001</v>
      </c>
      <c r="AD9" s="29">
        <v>5690681.4370999997</v>
      </c>
      <c r="AE9" s="29">
        <v>5877025.5446999995</v>
      </c>
      <c r="AF9" s="29">
        <v>5711110.4967600005</v>
      </c>
      <c r="AG9" s="29">
        <v>6151515.6510000015</v>
      </c>
      <c r="AH9" s="29">
        <v>6119516.2642199984</v>
      </c>
      <c r="AI9" s="29">
        <v>5745349.1716599986</v>
      </c>
      <c r="AJ9" s="29">
        <v>5406828.63387</v>
      </c>
      <c r="AK9" s="29">
        <v>5499732.1311499998</v>
      </c>
      <c r="AL9" s="6">
        <v>7239887.9726830032</v>
      </c>
      <c r="AM9" s="6">
        <v>7249622.6214927118</v>
      </c>
      <c r="AN9" s="6">
        <v>7411927.1604275908</v>
      </c>
      <c r="AO9" s="6">
        <v>7473902.8598557394</v>
      </c>
      <c r="AP9" s="6">
        <v>7488296.2917795964</v>
      </c>
      <c r="AQ9" s="6">
        <v>7407590.5804146305</v>
      </c>
      <c r="AR9" s="6">
        <v>7427077.2093395386</v>
      </c>
      <c r="AS9" s="6">
        <v>7361870.292059782</v>
      </c>
      <c r="AT9" s="6">
        <v>7337589.2410509419</v>
      </c>
      <c r="AU9" s="6">
        <v>7362505.9822023334</v>
      </c>
      <c r="AV9" s="6">
        <v>7340030.8855516128</v>
      </c>
      <c r="AW9" s="6">
        <v>7290033.6917356411</v>
      </c>
      <c r="AX9" s="6">
        <v>7229234.2070059394</v>
      </c>
      <c r="AY9" s="6">
        <v>7167088.8413848719</v>
      </c>
      <c r="AZ9" s="6">
        <v>7094581.4092950188</v>
      </c>
      <c r="BA9" s="6">
        <v>6987476.7497636806</v>
      </c>
      <c r="BB9" s="6">
        <v>6881207.6942175692</v>
      </c>
      <c r="BC9" s="6">
        <v>6818189.3055115901</v>
      </c>
      <c r="BD9" s="6">
        <v>6722721.5838134894</v>
      </c>
      <c r="BE9" s="6">
        <v>6621066.8145909738</v>
      </c>
      <c r="BF9" s="6">
        <v>6543747.0468170894</v>
      </c>
      <c r="BG9" s="6">
        <v>6457676.5240688985</v>
      </c>
      <c r="BH9" s="6">
        <v>6329309.5395983262</v>
      </c>
      <c r="BI9" s="6">
        <v>6349881.5947256312</v>
      </c>
      <c r="BJ9" s="6">
        <v>6372973.6793186078</v>
      </c>
      <c r="BK9" s="6">
        <v>6402289.1878270498</v>
      </c>
    </row>
    <row r="10" spans="1:63" x14ac:dyDescent="0.25">
      <c r="B10" t="s">
        <v>3</v>
      </c>
      <c r="C10" s="29">
        <v>1740316.7829999998</v>
      </c>
      <c r="D10" s="29">
        <v>1870891.2520300001</v>
      </c>
      <c r="E10" s="29">
        <v>2055804.8632099999</v>
      </c>
      <c r="F10" s="29">
        <v>2274895.6178230001</v>
      </c>
      <c r="G10" s="29">
        <v>2312812.2770219999</v>
      </c>
      <c r="H10" s="29">
        <v>2306168.2419609996</v>
      </c>
      <c r="I10" s="29">
        <v>2348480.6649850002</v>
      </c>
      <c r="J10" s="29">
        <v>2460281.4662329997</v>
      </c>
      <c r="K10" s="29">
        <v>2707861.8768480001</v>
      </c>
      <c r="L10" s="29">
        <v>2723370.2563530002</v>
      </c>
      <c r="M10" s="29">
        <v>2689576.0944639994</v>
      </c>
      <c r="N10" s="29">
        <v>2817054.6936310004</v>
      </c>
      <c r="O10" s="29">
        <v>2942477.1514690001</v>
      </c>
      <c r="P10" s="29">
        <v>2964332.4184100004</v>
      </c>
      <c r="Q10" s="29">
        <v>3083298.9884529999</v>
      </c>
      <c r="R10" s="29">
        <v>3457525.1116900002</v>
      </c>
      <c r="S10" s="29">
        <v>3346833.5148900007</v>
      </c>
      <c r="T10" s="29">
        <v>3643337.5725299995</v>
      </c>
      <c r="U10" s="29">
        <v>3768632.8674400002</v>
      </c>
      <c r="V10" s="29">
        <v>3787936.7549600005</v>
      </c>
      <c r="W10" s="29">
        <v>3938139.0496900007</v>
      </c>
      <c r="X10" s="29">
        <v>4066299.1463100007</v>
      </c>
      <c r="Y10" s="29">
        <v>4028859.2065100004</v>
      </c>
      <c r="Z10" s="29">
        <v>3802886.2742000003</v>
      </c>
      <c r="AA10" s="29">
        <v>3904299.5685300003</v>
      </c>
      <c r="AB10" s="29">
        <v>4037055.8203099999</v>
      </c>
      <c r="AC10" s="29">
        <v>4158959.2369599994</v>
      </c>
      <c r="AD10" s="29">
        <v>4148947.897580001</v>
      </c>
      <c r="AE10" s="29">
        <v>4223134.5609200001</v>
      </c>
      <c r="AF10" s="29">
        <v>4149751.5658900007</v>
      </c>
      <c r="AG10" s="29">
        <v>4236333.3239100007</v>
      </c>
      <c r="AH10" s="29">
        <v>4383347.6781700002</v>
      </c>
      <c r="AI10" s="29">
        <v>4179660.229160001</v>
      </c>
      <c r="AJ10" s="29">
        <v>3846429.8741000006</v>
      </c>
      <c r="AK10" s="29">
        <v>4041608.1236099992</v>
      </c>
      <c r="AL10" s="6">
        <v>3384369.4214089201</v>
      </c>
      <c r="AM10" s="6">
        <v>3290571.4538946077</v>
      </c>
      <c r="AN10" s="6">
        <v>3179147.2014728286</v>
      </c>
      <c r="AO10" s="6">
        <v>3090863.4408963118</v>
      </c>
      <c r="AP10" s="6">
        <v>2999063.8112879363</v>
      </c>
      <c r="AQ10" s="6">
        <v>2936139.3197911358</v>
      </c>
      <c r="AR10" s="6">
        <v>2865700.8170670397</v>
      </c>
      <c r="AS10" s="6">
        <v>2840559.8764217598</v>
      </c>
      <c r="AT10" s="6">
        <v>2795383.2487773281</v>
      </c>
      <c r="AU10" s="6">
        <v>2763937.8115020199</v>
      </c>
      <c r="AV10" s="6">
        <v>2758043.3482469763</v>
      </c>
      <c r="AW10" s="6">
        <v>2751578.7948241597</v>
      </c>
      <c r="AX10" s="6">
        <v>2737710.6615510406</v>
      </c>
      <c r="AY10" s="6">
        <v>2720568.2371010035</v>
      </c>
      <c r="AZ10" s="6">
        <v>2705320.1852225405</v>
      </c>
      <c r="BA10" s="6">
        <v>2682120.494838004</v>
      </c>
      <c r="BB10" s="6">
        <v>2654464.1544757201</v>
      </c>
      <c r="BC10" s="6">
        <v>2630053.4116564239</v>
      </c>
      <c r="BD10" s="6">
        <v>2614453.3545906241</v>
      </c>
      <c r="BE10" s="6">
        <v>2581082.2092549289</v>
      </c>
      <c r="BF10" s="6">
        <v>2555266.4191842154</v>
      </c>
      <c r="BG10" s="6">
        <v>2538764.4620384532</v>
      </c>
      <c r="BH10" s="6">
        <v>2516450.52227832</v>
      </c>
      <c r="BI10" s="6">
        <v>2517992.1994869788</v>
      </c>
      <c r="BJ10" s="6">
        <v>2518919.5279700803</v>
      </c>
      <c r="BK10" s="6">
        <v>2520501.1071411921</v>
      </c>
    </row>
    <row r="11" spans="1:63" x14ac:dyDescent="0.25">
      <c r="B11" t="s">
        <v>4</v>
      </c>
      <c r="C11" s="29">
        <v>7014983.8158399994</v>
      </c>
      <c r="D11" s="29">
        <v>7489935.9220799999</v>
      </c>
      <c r="E11" s="29">
        <v>8159846.9272000007</v>
      </c>
      <c r="F11" s="29">
        <v>9062622.2035399992</v>
      </c>
      <c r="G11" s="29">
        <v>9202586.753560001</v>
      </c>
      <c r="H11" s="29">
        <v>9150203.0655399989</v>
      </c>
      <c r="I11" s="29">
        <v>9273877.4920199998</v>
      </c>
      <c r="J11" s="29">
        <v>9608923.2155200001</v>
      </c>
      <c r="K11" s="29">
        <v>10415981.839559998</v>
      </c>
      <c r="L11" s="29">
        <v>10492961.913699999</v>
      </c>
      <c r="M11" s="29">
        <v>10341810.562759999</v>
      </c>
      <c r="N11" s="29">
        <v>10905801.568099998</v>
      </c>
      <c r="O11" s="29">
        <v>11623690.39965</v>
      </c>
      <c r="P11" s="29">
        <v>11423428.971610002</v>
      </c>
      <c r="Q11" s="29">
        <v>11845436.6546</v>
      </c>
      <c r="R11" s="29">
        <v>11435441.04558</v>
      </c>
      <c r="S11" s="29">
        <v>11100430.68925</v>
      </c>
      <c r="T11" s="29">
        <v>11469835.522340002</v>
      </c>
      <c r="U11" s="29">
        <v>10575212.162010001</v>
      </c>
      <c r="V11" s="29">
        <v>10309196.461590001</v>
      </c>
      <c r="W11" s="29">
        <v>10458612.662780002</v>
      </c>
      <c r="X11" s="29">
        <v>10994303.208409999</v>
      </c>
      <c r="Y11" s="29">
        <v>10350296.304119999</v>
      </c>
      <c r="Z11" s="29">
        <v>10259937.388920002</v>
      </c>
      <c r="AA11" s="29">
        <v>10679612.081600001</v>
      </c>
      <c r="AB11" s="29">
        <v>10564696.49553</v>
      </c>
      <c r="AC11" s="29">
        <v>10335451.462650001</v>
      </c>
      <c r="AD11" s="29">
        <v>10260272.77588</v>
      </c>
      <c r="AE11" s="29">
        <v>10528992.12071</v>
      </c>
      <c r="AF11" s="29">
        <v>9954549.6816699989</v>
      </c>
      <c r="AG11" s="29">
        <v>10654584.874329999</v>
      </c>
      <c r="AH11" s="29">
        <v>10939700.482829999</v>
      </c>
      <c r="AI11" s="29">
        <v>10018749.437720003</v>
      </c>
      <c r="AJ11" s="29">
        <v>8072775.2029099995</v>
      </c>
      <c r="AK11" s="29">
        <v>8018793.2813100005</v>
      </c>
      <c r="AL11" s="6">
        <v>8341243.0606169729</v>
      </c>
      <c r="AM11" s="6">
        <v>8175454.708434375</v>
      </c>
      <c r="AN11" s="6">
        <v>7979381.5914274286</v>
      </c>
      <c r="AO11" s="6">
        <v>7843135.0426409449</v>
      </c>
      <c r="AP11" s="6">
        <v>7649021.6657864675</v>
      </c>
      <c r="AQ11" s="6">
        <v>7399392.2043637214</v>
      </c>
      <c r="AR11" s="6">
        <v>7105114.9195576049</v>
      </c>
      <c r="AS11" s="6">
        <v>6930384.5769298337</v>
      </c>
      <c r="AT11" s="6">
        <v>6738991.0340999048</v>
      </c>
      <c r="AU11" s="6">
        <v>6507941.9246665621</v>
      </c>
      <c r="AV11" s="6">
        <v>6356059.5352839436</v>
      </c>
      <c r="AW11" s="6">
        <v>6210689.2911782041</v>
      </c>
      <c r="AX11" s="6">
        <v>6133364.3808312099</v>
      </c>
      <c r="AY11" s="6">
        <v>6086620.2254262846</v>
      </c>
      <c r="AZ11" s="6">
        <v>5917309.5218952401</v>
      </c>
      <c r="BA11" s="6">
        <v>5863659.5223033447</v>
      </c>
      <c r="BB11" s="6">
        <v>5696355.3378865803</v>
      </c>
      <c r="BC11" s="6">
        <v>5659748.8567752726</v>
      </c>
      <c r="BD11" s="6">
        <v>5518623.7202739967</v>
      </c>
      <c r="BE11" s="6">
        <v>5498795.3770641182</v>
      </c>
      <c r="BF11" s="6">
        <v>5469911.1407492338</v>
      </c>
      <c r="BG11" s="6">
        <v>5330751.806965488</v>
      </c>
      <c r="BH11" s="6">
        <v>5315644.6374657163</v>
      </c>
      <c r="BI11" s="6">
        <v>5199599.0279230485</v>
      </c>
      <c r="BJ11" s="6">
        <v>5200310.775969848</v>
      </c>
      <c r="BK11" s="6">
        <v>5176787.6709367074</v>
      </c>
    </row>
    <row r="12" spans="1:63" x14ac:dyDescent="0.25">
      <c r="B12" t="s">
        <v>9</v>
      </c>
      <c r="C12" s="29">
        <v>216611.64660000001</v>
      </c>
      <c r="D12" s="29">
        <v>221969.61799999999</v>
      </c>
      <c r="E12" s="29">
        <v>239663.35</v>
      </c>
      <c r="F12" s="29">
        <v>175301.92232000001</v>
      </c>
      <c r="G12" s="29">
        <v>223934.17270999998</v>
      </c>
      <c r="H12" s="29">
        <v>243061.3125</v>
      </c>
      <c r="I12" s="29">
        <v>263998.68796000001</v>
      </c>
      <c r="J12" s="29">
        <v>319738.04225</v>
      </c>
      <c r="K12" s="29">
        <v>354079.22424000001</v>
      </c>
      <c r="L12" s="29">
        <v>330270.82500000001</v>
      </c>
      <c r="M12" s="29">
        <v>487025.6496</v>
      </c>
      <c r="N12" s="29">
        <v>608220.58000000007</v>
      </c>
      <c r="O12" s="29">
        <v>703439.92949999997</v>
      </c>
      <c r="P12" s="29">
        <v>762582.92400000012</v>
      </c>
      <c r="Q12" s="29">
        <v>864655.15500000003</v>
      </c>
      <c r="R12" s="29">
        <v>764099.50647999987</v>
      </c>
      <c r="S12" s="29">
        <v>902081.12315999996</v>
      </c>
      <c r="T12" s="29">
        <v>1445148.1693199999</v>
      </c>
      <c r="U12" s="29">
        <v>1573509.3636299998</v>
      </c>
      <c r="V12" s="29">
        <v>1594660.8319999997</v>
      </c>
      <c r="W12" s="29">
        <v>1650625.9498000001</v>
      </c>
      <c r="X12" s="29">
        <v>1678820.8184999998</v>
      </c>
      <c r="Y12" s="29">
        <v>1802961.9387999999</v>
      </c>
      <c r="Z12" s="29">
        <v>1275816.7208499999</v>
      </c>
      <c r="AA12" s="29">
        <v>1352722.3084799997</v>
      </c>
      <c r="AB12" s="29">
        <v>1386248.7070399998</v>
      </c>
      <c r="AC12" s="29">
        <v>1233395.2677900004</v>
      </c>
      <c r="AD12" s="29">
        <v>1296125.6294000002</v>
      </c>
      <c r="AE12" s="29">
        <v>1208901.0043800001</v>
      </c>
      <c r="AF12" s="29">
        <v>935970.97132000013</v>
      </c>
      <c r="AG12" s="29">
        <v>841267.2612999999</v>
      </c>
      <c r="AH12" s="29">
        <v>0</v>
      </c>
      <c r="AI12" s="29">
        <v>0</v>
      </c>
      <c r="AJ12" s="29">
        <v>2487.1108800000002</v>
      </c>
      <c r="AK12" s="29">
        <v>4824.6175999999996</v>
      </c>
      <c r="AL12" s="6">
        <v>4851.4480100000001</v>
      </c>
      <c r="AM12" s="6">
        <v>4878.2783899999995</v>
      </c>
      <c r="AN12" s="6">
        <v>4905.1088</v>
      </c>
      <c r="AO12" s="6">
        <v>4931.9392100000005</v>
      </c>
      <c r="AP12" s="6">
        <v>4958.7695899999999</v>
      </c>
      <c r="AQ12" s="6">
        <v>4985.6000000000004</v>
      </c>
      <c r="AR12" s="6">
        <v>4985.6000000000004</v>
      </c>
      <c r="AS12" s="6">
        <v>4985.6000000000004</v>
      </c>
      <c r="AT12" s="6">
        <v>4985.6000000000004</v>
      </c>
      <c r="AU12" s="6">
        <v>4985.6000000000004</v>
      </c>
      <c r="AV12" s="6">
        <v>4985.6000000000004</v>
      </c>
      <c r="AW12" s="6">
        <v>4985.6000000000004</v>
      </c>
      <c r="AX12" s="6">
        <v>4985.6000000000004</v>
      </c>
      <c r="AY12" s="6">
        <v>4985.6000000000004</v>
      </c>
      <c r="AZ12" s="6">
        <v>4985.6000000000004</v>
      </c>
      <c r="BA12" s="6">
        <v>4985.6000000000004</v>
      </c>
      <c r="BB12" s="6">
        <v>4985.6000000000004</v>
      </c>
      <c r="BC12" s="6">
        <v>4985.6000000000004</v>
      </c>
      <c r="BD12" s="6">
        <v>4985.6000000000004</v>
      </c>
      <c r="BE12" s="6">
        <v>4985.6000000000004</v>
      </c>
      <c r="BF12" s="6">
        <v>4985.6000000000004</v>
      </c>
      <c r="BG12" s="6">
        <v>4985.6000000000004</v>
      </c>
      <c r="BH12" s="6">
        <v>4985.6000000000004</v>
      </c>
      <c r="BI12" s="6">
        <v>4985.6000000000004</v>
      </c>
      <c r="BJ12" s="6">
        <v>4985.6000000000004</v>
      </c>
      <c r="BK12" s="6">
        <v>4985.6000000000004</v>
      </c>
    </row>
    <row r="13" spans="1:63" x14ac:dyDescent="0.25">
      <c r="B13" t="s">
        <v>189</v>
      </c>
      <c r="C13" s="29">
        <v>43278.306960000002</v>
      </c>
      <c r="D13" s="29">
        <v>35055.585639999998</v>
      </c>
      <c r="E13" s="29">
        <v>31857.170119999999</v>
      </c>
      <c r="F13" s="29">
        <v>34233.374880000003</v>
      </c>
      <c r="G13" s="29">
        <v>41390.055399999997</v>
      </c>
      <c r="H13" s="29">
        <v>26490.426879999999</v>
      </c>
      <c r="I13" s="29">
        <v>25372.70536</v>
      </c>
      <c r="J13" s="29">
        <v>18601.212</v>
      </c>
      <c r="K13" s="29">
        <v>14686.686</v>
      </c>
      <c r="L13" s="29">
        <v>12149.466760000001</v>
      </c>
      <c r="M13" s="29">
        <v>11941.24164</v>
      </c>
      <c r="N13" s="29">
        <v>11972.66044</v>
      </c>
      <c r="O13" s="29">
        <v>9702.2543099999984</v>
      </c>
      <c r="P13" s="29">
        <v>17446.86175</v>
      </c>
      <c r="Q13" s="29">
        <v>14630.89</v>
      </c>
      <c r="R13" s="29">
        <v>17650.384599999998</v>
      </c>
      <c r="S13" s="29">
        <v>22501.2683</v>
      </c>
      <c r="T13" s="29">
        <v>25169.807679999998</v>
      </c>
      <c r="U13" s="29">
        <v>26664.672320000001</v>
      </c>
      <c r="V13" s="29">
        <v>21868.99712</v>
      </c>
      <c r="W13" s="29">
        <v>23074.019200000002</v>
      </c>
      <c r="X13" s="29">
        <v>26303.278399999999</v>
      </c>
      <c r="Y13" s="29">
        <v>17987.7942</v>
      </c>
      <c r="Z13" s="29">
        <v>18329.804400000001</v>
      </c>
      <c r="AA13" s="29">
        <v>10563.2197</v>
      </c>
      <c r="AB13" s="29">
        <v>11495.147200000001</v>
      </c>
      <c r="AC13" s="29">
        <v>9365.9580800000003</v>
      </c>
      <c r="AD13" s="29">
        <v>4720.2335999999996</v>
      </c>
      <c r="AE13" s="29">
        <v>8500.4032800000004</v>
      </c>
      <c r="AF13" s="29">
        <v>9139.4784799999998</v>
      </c>
      <c r="AG13" s="29">
        <v>9027.2689400000017</v>
      </c>
      <c r="AH13" s="29">
        <v>10616.315979999999</v>
      </c>
      <c r="AI13" s="29">
        <v>9620.5085500000005</v>
      </c>
      <c r="AJ13" s="29">
        <v>10946.269</v>
      </c>
      <c r="AK13" s="29">
        <v>10651.75014</v>
      </c>
      <c r="AL13" s="6">
        <v>14770.957819999998</v>
      </c>
      <c r="AM13" s="6">
        <v>16667.44227</v>
      </c>
      <c r="AN13" s="6">
        <v>18505.431570000001</v>
      </c>
      <c r="AO13" s="6">
        <v>20464.579010000001</v>
      </c>
      <c r="AP13" s="6">
        <v>22361.220079999999</v>
      </c>
      <c r="AQ13" s="6">
        <v>24246.916709999998</v>
      </c>
      <c r="AR13" s="6">
        <v>21964.902020000001</v>
      </c>
      <c r="AS13" s="6">
        <v>19889.033920000002</v>
      </c>
      <c r="AT13" s="6">
        <v>17822.633330000001</v>
      </c>
      <c r="AU13" s="6">
        <v>15856.33735</v>
      </c>
      <c r="AV13" s="6">
        <v>15603.723689999999</v>
      </c>
      <c r="AW13" s="6">
        <v>15349.004220000001</v>
      </c>
      <c r="AX13" s="6">
        <v>15147.826270000001</v>
      </c>
      <c r="AY13" s="6">
        <v>14950.825790000001</v>
      </c>
      <c r="AZ13" s="6">
        <v>14763.924279999999</v>
      </c>
      <c r="BA13" s="6">
        <v>14598.052370000001</v>
      </c>
      <c r="BB13" s="6">
        <v>14452.719290000001</v>
      </c>
      <c r="BC13" s="6">
        <v>14309.185389999999</v>
      </c>
      <c r="BD13" s="6">
        <v>14183.28044</v>
      </c>
      <c r="BE13" s="6">
        <v>14058.35002</v>
      </c>
      <c r="BF13" s="6">
        <v>13934.039840000001</v>
      </c>
      <c r="BG13" s="6">
        <v>13811.078890000001</v>
      </c>
      <c r="BH13" s="6">
        <v>13690.407579999999</v>
      </c>
      <c r="BI13" s="6">
        <v>13583.556059999999</v>
      </c>
      <c r="BJ13" s="6">
        <v>13479.9483</v>
      </c>
      <c r="BK13" s="6">
        <v>13378.902829999999</v>
      </c>
    </row>
    <row r="14" spans="1:63" x14ac:dyDescent="0.25">
      <c r="B14" t="s">
        <v>218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</row>
    <row r="15" spans="1:63" x14ac:dyDescent="0.25">
      <c r="B15" t="s">
        <v>7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</row>
    <row r="16" spans="1:63" x14ac:dyDescent="0.25">
      <c r="B16" t="s">
        <v>108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</row>
    <row r="17" spans="1:63" x14ac:dyDescent="0.25">
      <c r="A17" s="2"/>
      <c r="B17" s="2" t="s">
        <v>36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</row>
    <row r="18" spans="1:63" x14ac:dyDescent="0.25">
      <c r="A18" t="s">
        <v>136</v>
      </c>
      <c r="B18" t="s">
        <v>107</v>
      </c>
      <c r="C18" s="29">
        <v>2964746.0637632878</v>
      </c>
      <c r="D18" s="29">
        <v>2889300.0587183568</v>
      </c>
      <c r="E18" s="29">
        <v>2751567.6328690415</v>
      </c>
      <c r="F18" s="29">
        <v>2737945.167712329</v>
      </c>
      <c r="G18" s="29">
        <v>2653493.2289293152</v>
      </c>
      <c r="H18" s="29">
        <v>2635719.0555095891</v>
      </c>
      <c r="I18" s="29">
        <v>2606629.1256739721</v>
      </c>
      <c r="J18" s="29">
        <v>2648836.7577427393</v>
      </c>
      <c r="K18" s="29">
        <v>2799009.3532928773</v>
      </c>
      <c r="L18" s="29">
        <v>2677779.2011232879</v>
      </c>
      <c r="M18" s="29">
        <v>1959445.1582684934</v>
      </c>
      <c r="N18" s="29">
        <v>1732551.0309728766</v>
      </c>
      <c r="O18" s="29">
        <v>1554574.7005647947</v>
      </c>
      <c r="P18" s="29">
        <v>1281492.8484908219</v>
      </c>
      <c r="Q18" s="29">
        <v>1098499.8965654795</v>
      </c>
      <c r="R18" s="29">
        <v>1110445.7828766028</v>
      </c>
      <c r="S18" s="29">
        <v>1058241.2487942465</v>
      </c>
      <c r="T18" s="29">
        <v>1012869.4979449863</v>
      </c>
      <c r="U18" s="29">
        <v>927918.50417731504</v>
      </c>
      <c r="V18" s="29">
        <v>854020.15563830128</v>
      </c>
      <c r="W18" s="29">
        <v>865521.6582758904</v>
      </c>
      <c r="X18" s="29">
        <v>740197.13400767115</v>
      </c>
      <c r="Y18" s="29">
        <v>755763.96960405482</v>
      </c>
      <c r="Z18" s="29">
        <v>772104.45252512326</v>
      </c>
      <c r="AA18" s="29">
        <v>751533.46971317811</v>
      </c>
      <c r="AB18" s="29">
        <v>769365.99765279447</v>
      </c>
      <c r="AC18" s="29">
        <v>821396.43190967129</v>
      </c>
      <c r="AD18" s="29">
        <v>850729.09478137002</v>
      </c>
      <c r="AE18" s="29">
        <v>845422.67149452073</v>
      </c>
      <c r="AF18" s="29">
        <v>857171.6848349314</v>
      </c>
      <c r="AG18" s="29">
        <v>904599.27827917831</v>
      </c>
      <c r="AH18" s="29">
        <v>965047.17518821917</v>
      </c>
      <c r="AI18" s="29">
        <v>965878.332370274</v>
      </c>
      <c r="AJ18" s="29">
        <v>972603.50383698626</v>
      </c>
      <c r="AK18" s="29">
        <v>1045217.385931781</v>
      </c>
      <c r="AL18" s="6">
        <v>998940.75943504099</v>
      </c>
      <c r="AM18" s="6">
        <v>937330.37490019167</v>
      </c>
      <c r="AN18" s="6">
        <v>875085.48839520535</v>
      </c>
      <c r="AO18" s="6">
        <v>808703.17446630145</v>
      </c>
      <c r="AP18" s="6">
        <v>743220.344374493</v>
      </c>
      <c r="AQ18" s="6">
        <v>677254.84620446572</v>
      </c>
      <c r="AR18" s="6">
        <v>666378.20529550698</v>
      </c>
      <c r="AS18" s="6">
        <v>658210.76643098611</v>
      </c>
      <c r="AT18" s="6">
        <v>652309.02214975352</v>
      </c>
      <c r="AU18" s="6">
        <v>650383.01120750699</v>
      </c>
      <c r="AV18" s="6">
        <v>651103.53988783562</v>
      </c>
      <c r="AW18" s="6">
        <v>646696.78620706848</v>
      </c>
      <c r="AX18" s="6">
        <v>643396.10110227391</v>
      </c>
      <c r="AY18" s="6">
        <v>639972.65233306843</v>
      </c>
      <c r="AZ18" s="6">
        <v>638856.22485747945</v>
      </c>
      <c r="BA18" s="6">
        <v>636221.94850416447</v>
      </c>
      <c r="BB18" s="6">
        <v>632257.57279969857</v>
      </c>
      <c r="BC18" s="6">
        <v>630081.9515590684</v>
      </c>
      <c r="BD18" s="6">
        <v>626744.51444978081</v>
      </c>
      <c r="BE18" s="6">
        <v>624302.14066065755</v>
      </c>
      <c r="BF18" s="6">
        <v>620903.00252980832</v>
      </c>
      <c r="BG18" s="6">
        <v>618830.53702761652</v>
      </c>
      <c r="BH18" s="6">
        <v>614560.50805865764</v>
      </c>
      <c r="BI18" s="6">
        <v>616332.23168208229</v>
      </c>
      <c r="BJ18" s="6">
        <v>618199.14565334248</v>
      </c>
      <c r="BK18" s="6">
        <v>620035.64684676693</v>
      </c>
    </row>
    <row r="19" spans="1:63" x14ac:dyDescent="0.25">
      <c r="B19" t="s">
        <v>32</v>
      </c>
      <c r="C19" s="29">
        <v>3334382.7366583291</v>
      </c>
      <c r="D19" s="29">
        <v>3553086.9174212329</v>
      </c>
      <c r="E19" s="29">
        <v>3761503.0038903011</v>
      </c>
      <c r="F19" s="29">
        <v>3858358.7798571507</v>
      </c>
      <c r="G19" s="29">
        <v>3741794.0408053151</v>
      </c>
      <c r="H19" s="29">
        <v>3846292.3375428487</v>
      </c>
      <c r="I19" s="29">
        <v>3914571.6446804386</v>
      </c>
      <c r="J19" s="29">
        <v>3845450.278780356</v>
      </c>
      <c r="K19" s="29">
        <v>3707220.6518273973</v>
      </c>
      <c r="L19" s="29">
        <v>3607416.3132552602</v>
      </c>
      <c r="M19" s="29">
        <v>3611847.4042921369</v>
      </c>
      <c r="N19" s="29">
        <v>3760620.8553907666</v>
      </c>
      <c r="O19" s="29">
        <v>3457752.8187681367</v>
      </c>
      <c r="P19" s="29">
        <v>3183792.0966865476</v>
      </c>
      <c r="Q19" s="29">
        <v>2913017.4305080818</v>
      </c>
      <c r="R19" s="29">
        <v>2645140.0205014795</v>
      </c>
      <c r="S19" s="29">
        <v>2565949.0707583558</v>
      </c>
      <c r="T19" s="29">
        <v>2815821.3010507948</v>
      </c>
      <c r="U19" s="29">
        <v>2654981.7803209862</v>
      </c>
      <c r="V19" s="29">
        <v>2471571.7894418081</v>
      </c>
      <c r="W19" s="29">
        <v>2392393.9307799176</v>
      </c>
      <c r="X19" s="29">
        <v>2496188.4058373701</v>
      </c>
      <c r="Y19" s="29">
        <v>2427998.4436182464</v>
      </c>
      <c r="Z19" s="29">
        <v>2468607.9633386843</v>
      </c>
      <c r="AA19" s="29">
        <v>2456517.3230485208</v>
      </c>
      <c r="AB19" s="29">
        <v>2347135.0517103011</v>
      </c>
      <c r="AC19" s="29">
        <v>2351567.2391663287</v>
      </c>
      <c r="AD19" s="29">
        <v>2263484.3062767666</v>
      </c>
      <c r="AE19" s="29">
        <v>2235777.942409534</v>
      </c>
      <c r="AF19" s="29">
        <v>2152834.4134416166</v>
      </c>
      <c r="AG19" s="29">
        <v>2159899.605677315</v>
      </c>
      <c r="AH19" s="29">
        <v>2137436.4189676987</v>
      </c>
      <c r="AI19" s="29">
        <v>2084208.6122929584</v>
      </c>
      <c r="AJ19" s="29">
        <v>1993351.4675719449</v>
      </c>
      <c r="AK19" s="29">
        <v>1886863.8872445752</v>
      </c>
      <c r="AL19" s="6">
        <v>2142232.3771117805</v>
      </c>
      <c r="AM19" s="6">
        <v>2058552.9215191235</v>
      </c>
      <c r="AN19" s="6">
        <v>1963080.0164986849</v>
      </c>
      <c r="AO19" s="6">
        <v>1854785.7948635346</v>
      </c>
      <c r="AP19" s="6">
        <v>1736411.8036349586</v>
      </c>
      <c r="AQ19" s="6">
        <v>1618903.5360206026</v>
      </c>
      <c r="AR19" s="6">
        <v>1555446.6527328491</v>
      </c>
      <c r="AS19" s="6">
        <v>1491986.5218595341</v>
      </c>
      <c r="AT19" s="6">
        <v>1430058.6173863839</v>
      </c>
      <c r="AU19" s="6">
        <v>1372419.9141004928</v>
      </c>
      <c r="AV19" s="6">
        <v>1319083.2289971779</v>
      </c>
      <c r="AW19" s="6">
        <v>1265838.6009042466</v>
      </c>
      <c r="AX19" s="6">
        <v>1215147.4035161368</v>
      </c>
      <c r="AY19" s="6">
        <v>1167069.9918481368</v>
      </c>
      <c r="AZ19" s="6">
        <v>1122020.5208702739</v>
      </c>
      <c r="BA19" s="6">
        <v>1079505.2598529039</v>
      </c>
      <c r="BB19" s="6">
        <v>1049522.9772460272</v>
      </c>
      <c r="BC19" s="6">
        <v>1022243.1697666575</v>
      </c>
      <c r="BD19" s="6">
        <v>997060.8599941096</v>
      </c>
      <c r="BE19" s="6">
        <v>973798.05949013704</v>
      </c>
      <c r="BF19" s="6">
        <v>952103.63960405486</v>
      </c>
      <c r="BG19" s="6">
        <v>931889.78424679465</v>
      </c>
      <c r="BH19" s="6">
        <v>912770.88969046576</v>
      </c>
      <c r="BI19" s="6">
        <v>900525.22993819171</v>
      </c>
      <c r="BJ19" s="6">
        <v>888402.75397413713</v>
      </c>
      <c r="BK19" s="6">
        <v>876333.25029679458</v>
      </c>
    </row>
    <row r="20" spans="1:63" x14ac:dyDescent="0.25">
      <c r="B20" t="s">
        <v>2</v>
      </c>
      <c r="C20" s="29">
        <v>323748.69130000001</v>
      </c>
      <c r="D20" s="29">
        <v>325552.42950000003</v>
      </c>
      <c r="E20" s="29">
        <v>359055.25320000004</v>
      </c>
      <c r="F20" s="29">
        <v>380677.57440000004</v>
      </c>
      <c r="G20" s="29">
        <v>368710.94430000003</v>
      </c>
      <c r="H20" s="29">
        <v>396050.35690000001</v>
      </c>
      <c r="I20" s="29">
        <v>409684.0478</v>
      </c>
      <c r="J20" s="29">
        <v>449750.28620000003</v>
      </c>
      <c r="K20" s="29">
        <v>477636.49859999999</v>
      </c>
      <c r="L20" s="29">
        <v>480407.88860000006</v>
      </c>
      <c r="M20" s="29">
        <v>520141.96990000003</v>
      </c>
      <c r="N20" s="29">
        <v>545031.86060000001</v>
      </c>
      <c r="O20" s="29">
        <v>563241.701</v>
      </c>
      <c r="P20" s="29">
        <v>605214.29169999994</v>
      </c>
      <c r="Q20" s="29">
        <v>607126.72810000007</v>
      </c>
      <c r="R20" s="29">
        <v>481717.41899999994</v>
      </c>
      <c r="S20" s="29">
        <v>348821.51770000003</v>
      </c>
      <c r="T20" s="29">
        <v>220554.94480000003</v>
      </c>
      <c r="U20" s="29">
        <v>178338.85910000003</v>
      </c>
      <c r="V20" s="29">
        <v>165195.7384</v>
      </c>
      <c r="W20" s="29">
        <v>144223.45450000002</v>
      </c>
      <c r="X20" s="29">
        <v>116443.1109</v>
      </c>
      <c r="Y20" s="29">
        <v>114370.19510000001</v>
      </c>
      <c r="Z20" s="29">
        <v>113539.51449999999</v>
      </c>
      <c r="AA20" s="29">
        <v>104776.09320000002</v>
      </c>
      <c r="AB20" s="29">
        <v>100202.5912</v>
      </c>
      <c r="AC20" s="29">
        <v>96285.643499999991</v>
      </c>
      <c r="AD20" s="29">
        <v>98447.4323</v>
      </c>
      <c r="AE20" s="29">
        <v>111195.11920000002</v>
      </c>
      <c r="AF20" s="29">
        <v>95549.781099999993</v>
      </c>
      <c r="AG20" s="29">
        <v>98360.504159999997</v>
      </c>
      <c r="AH20" s="29">
        <v>96960.217720000015</v>
      </c>
      <c r="AI20" s="29">
        <v>89353.211519999997</v>
      </c>
      <c r="AJ20" s="29">
        <v>76972.30210999999</v>
      </c>
      <c r="AK20" s="29">
        <v>81002.8989</v>
      </c>
      <c r="AL20" s="6">
        <v>81520.015040000013</v>
      </c>
      <c r="AM20" s="6">
        <v>80072.942869999999</v>
      </c>
      <c r="AN20" s="6">
        <v>78673.271509999991</v>
      </c>
      <c r="AO20" s="6">
        <v>76607.142520000023</v>
      </c>
      <c r="AP20" s="6">
        <v>74665.849159999998</v>
      </c>
      <c r="AQ20" s="6">
        <v>72326.255069999999</v>
      </c>
      <c r="AR20" s="6">
        <v>79153.368740000005</v>
      </c>
      <c r="AS20" s="6">
        <v>85103.521570000012</v>
      </c>
      <c r="AT20" s="6">
        <v>92012.6106</v>
      </c>
      <c r="AU20" s="6">
        <v>98693.322589999996</v>
      </c>
      <c r="AV20" s="6">
        <v>105206.73876000001</v>
      </c>
      <c r="AW20" s="6">
        <v>111194.11976</v>
      </c>
      <c r="AX20" s="6">
        <v>116938.98357999999</v>
      </c>
      <c r="AY20" s="6">
        <v>127348.25006000002</v>
      </c>
      <c r="AZ20" s="6">
        <v>132953.49301999999</v>
      </c>
      <c r="BA20" s="6">
        <v>138034.24930999998</v>
      </c>
      <c r="BB20" s="6">
        <v>138238.88308</v>
      </c>
      <c r="BC20" s="6">
        <v>138967.36556999999</v>
      </c>
      <c r="BD20" s="6">
        <v>141216.59461</v>
      </c>
      <c r="BE20" s="6">
        <v>141199.04256</v>
      </c>
      <c r="BF20" s="6">
        <v>141660.58817</v>
      </c>
      <c r="BG20" s="6">
        <v>142030.48305000001</v>
      </c>
      <c r="BH20" s="6">
        <v>141257.02755</v>
      </c>
      <c r="BI20" s="6">
        <v>145640.61548000001</v>
      </c>
      <c r="BJ20" s="6">
        <v>147950.48272999999</v>
      </c>
      <c r="BK20" s="6">
        <v>150261.36801999999</v>
      </c>
    </row>
    <row r="21" spans="1:63" x14ac:dyDescent="0.25">
      <c r="B21" t="s">
        <v>3</v>
      </c>
      <c r="C21" s="29">
        <v>92904.748290000003</v>
      </c>
      <c r="D21" s="29">
        <v>88782.135080000007</v>
      </c>
      <c r="E21" s="29">
        <v>85263.796170000001</v>
      </c>
      <c r="F21" s="29">
        <v>90289.681047999999</v>
      </c>
      <c r="G21" s="29">
        <v>87253.687741999995</v>
      </c>
      <c r="H21" s="29">
        <v>83373.092525999993</v>
      </c>
      <c r="I21" s="29">
        <v>80474.89718</v>
      </c>
      <c r="J21" s="29">
        <v>80038.503758000006</v>
      </c>
      <c r="K21" s="29">
        <v>83546.390987999999</v>
      </c>
      <c r="L21" s="29">
        <v>79496.876117999986</v>
      </c>
      <c r="M21" s="29">
        <v>78371.753723999995</v>
      </c>
      <c r="N21" s="29">
        <v>81941.652606000003</v>
      </c>
      <c r="O21" s="29">
        <v>85514.527494000009</v>
      </c>
      <c r="P21" s="29">
        <v>85922.678820000001</v>
      </c>
      <c r="Q21" s="29">
        <v>89292.555198000002</v>
      </c>
      <c r="R21" s="29">
        <v>55497.130510000003</v>
      </c>
      <c r="S21" s="29">
        <v>43563.763909999994</v>
      </c>
      <c r="T21" s="29">
        <v>32195.65681</v>
      </c>
      <c r="U21" s="29">
        <v>24921.15783</v>
      </c>
      <c r="V21" s="29">
        <v>18538.026539999999</v>
      </c>
      <c r="W21" s="29">
        <v>19273.111190000003</v>
      </c>
      <c r="X21" s="29">
        <v>14671.13307</v>
      </c>
      <c r="Y21" s="29">
        <v>13014.44867</v>
      </c>
      <c r="Z21" s="29">
        <v>13956.09081</v>
      </c>
      <c r="AA21" s="29">
        <v>17439.46991</v>
      </c>
      <c r="AB21" s="29">
        <v>13541.883159999999</v>
      </c>
      <c r="AC21" s="29">
        <v>11979.8748</v>
      </c>
      <c r="AD21" s="29">
        <v>10970.93082</v>
      </c>
      <c r="AE21" s="29">
        <v>21235.120350000001</v>
      </c>
      <c r="AF21" s="29">
        <v>19728.758010000001</v>
      </c>
      <c r="AG21" s="29">
        <v>21431.49869</v>
      </c>
      <c r="AH21" s="29">
        <v>12930.585850000001</v>
      </c>
      <c r="AI21" s="29">
        <v>12121.836450000003</v>
      </c>
      <c r="AJ21" s="29">
        <v>13004.864439999998</v>
      </c>
      <c r="AK21" s="29">
        <v>12107.30716</v>
      </c>
      <c r="AL21" s="6">
        <v>11796.428609999999</v>
      </c>
      <c r="AM21" s="6">
        <v>10683.177879999999</v>
      </c>
      <c r="AN21" s="6">
        <v>9679.2895700000008</v>
      </c>
      <c r="AO21" s="6">
        <v>8724.6088699999982</v>
      </c>
      <c r="AP21" s="6">
        <v>7748.8709500000004</v>
      </c>
      <c r="AQ21" s="6">
        <v>6820.4718100000009</v>
      </c>
      <c r="AR21" s="6">
        <v>6729.1639400000004</v>
      </c>
      <c r="AS21" s="6">
        <v>6699.0732899999994</v>
      </c>
      <c r="AT21" s="6">
        <v>6640.2811899999997</v>
      </c>
      <c r="AU21" s="6">
        <v>6613.4868999999999</v>
      </c>
      <c r="AV21" s="6">
        <v>6607.6947599999994</v>
      </c>
      <c r="AW21" s="6">
        <v>6588.0581499999998</v>
      </c>
      <c r="AX21" s="6">
        <v>6558.1559299999999</v>
      </c>
      <c r="AY21" s="6">
        <v>6524.4864399999997</v>
      </c>
      <c r="AZ21" s="6">
        <v>6484.6481100000001</v>
      </c>
      <c r="BA21" s="6">
        <v>6430.65924</v>
      </c>
      <c r="BB21" s="6">
        <v>6366.7578300000005</v>
      </c>
      <c r="BC21" s="6">
        <v>6313.781359999999</v>
      </c>
      <c r="BD21" s="6">
        <v>6269.2105300000003</v>
      </c>
      <c r="BE21" s="6">
        <v>6209.0528299999996</v>
      </c>
      <c r="BF21" s="6">
        <v>6150.5903699999999</v>
      </c>
      <c r="BG21" s="6">
        <v>6105.2424899999996</v>
      </c>
      <c r="BH21" s="6">
        <v>6040.6818599999997</v>
      </c>
      <c r="BI21" s="6">
        <v>6041.1056499999995</v>
      </c>
      <c r="BJ21" s="6">
        <v>6041.5765499999998</v>
      </c>
      <c r="BK21" s="6">
        <v>6042.0945599999995</v>
      </c>
    </row>
    <row r="22" spans="1:63" x14ac:dyDescent="0.25">
      <c r="B22" t="s">
        <v>4</v>
      </c>
      <c r="C22" s="29">
        <v>436789.4694</v>
      </c>
      <c r="D22" s="29">
        <v>422740.13795</v>
      </c>
      <c r="E22" s="29">
        <v>415547.76023000001</v>
      </c>
      <c r="F22" s="29">
        <v>421672.04670000006</v>
      </c>
      <c r="G22" s="29">
        <v>390387.38536999997</v>
      </c>
      <c r="H22" s="29">
        <v>349279.05946000002</v>
      </c>
      <c r="I22" s="29">
        <v>317055.64077</v>
      </c>
      <c r="J22" s="29">
        <v>289035.04616999999</v>
      </c>
      <c r="K22" s="29">
        <v>273272.22678999999</v>
      </c>
      <c r="L22" s="29">
        <v>233584.04957</v>
      </c>
      <c r="M22" s="29">
        <v>230219.26608999999</v>
      </c>
      <c r="N22" s="29">
        <v>220582.76331000001</v>
      </c>
      <c r="O22" s="29">
        <v>235730.28834</v>
      </c>
      <c r="P22" s="29">
        <v>236111.78564000002</v>
      </c>
      <c r="Q22" s="29">
        <v>218801.05916</v>
      </c>
      <c r="R22" s="29">
        <v>225074.11340000003</v>
      </c>
      <c r="S22" s="29">
        <v>248806.94196000003</v>
      </c>
      <c r="T22" s="29">
        <v>263974.82185000001</v>
      </c>
      <c r="U22" s="29">
        <v>189348.86497</v>
      </c>
      <c r="V22" s="29">
        <v>127536.45114000002</v>
      </c>
      <c r="W22" s="29">
        <v>131005.58663000001</v>
      </c>
      <c r="X22" s="29">
        <v>102774.96894999999</v>
      </c>
      <c r="Y22" s="29">
        <v>81290.369600000005</v>
      </c>
      <c r="Z22" s="29">
        <v>80736.177990000011</v>
      </c>
      <c r="AA22" s="29">
        <v>70717.99235</v>
      </c>
      <c r="AB22" s="29">
        <v>56370.454260000006</v>
      </c>
      <c r="AC22" s="29">
        <v>50415.883200000004</v>
      </c>
      <c r="AD22" s="29">
        <v>46914.912380000002</v>
      </c>
      <c r="AE22" s="29">
        <v>47426.162529999994</v>
      </c>
      <c r="AF22" s="29">
        <v>45407.770359999995</v>
      </c>
      <c r="AG22" s="29">
        <v>47801.567049999998</v>
      </c>
      <c r="AH22" s="29">
        <v>53272.354170000006</v>
      </c>
      <c r="AI22" s="29">
        <v>46317.441850000003</v>
      </c>
      <c r="AJ22" s="29">
        <v>39094.087940000005</v>
      </c>
      <c r="AK22" s="29">
        <v>43090.924489999998</v>
      </c>
      <c r="AL22" s="6">
        <v>41318.957490000001</v>
      </c>
      <c r="AM22" s="6">
        <v>38592.213520000005</v>
      </c>
      <c r="AN22" s="6">
        <v>36109.583709999999</v>
      </c>
      <c r="AO22" s="6">
        <v>33857.602110000007</v>
      </c>
      <c r="AP22" s="6">
        <v>31456.969250000002</v>
      </c>
      <c r="AQ22" s="6">
        <v>28870.159460000003</v>
      </c>
      <c r="AR22" s="6">
        <v>27022.615560000006</v>
      </c>
      <c r="AS22" s="6">
        <v>25467.153430000002</v>
      </c>
      <c r="AT22" s="6">
        <v>23982.486690000002</v>
      </c>
      <c r="AU22" s="6">
        <v>22547.300600000002</v>
      </c>
      <c r="AV22" s="6">
        <v>21261.560900000004</v>
      </c>
      <c r="AW22" s="6">
        <v>20098.043369999999</v>
      </c>
      <c r="AX22" s="6">
        <v>18995.061660000003</v>
      </c>
      <c r="AY22" s="6">
        <v>17879.438569999998</v>
      </c>
      <c r="AZ22" s="6">
        <v>16767.494210000004</v>
      </c>
      <c r="BA22" s="6">
        <v>15647.007259999998</v>
      </c>
      <c r="BB22" s="6">
        <v>15521.26679</v>
      </c>
      <c r="BC22" s="6">
        <v>15423.407210000001</v>
      </c>
      <c r="BD22" s="6">
        <v>15356.051430000001</v>
      </c>
      <c r="BE22" s="6">
        <v>15283.864659999999</v>
      </c>
      <c r="BF22" s="6">
        <v>15194.56279</v>
      </c>
      <c r="BG22" s="6">
        <v>15126.102740000002</v>
      </c>
      <c r="BH22" s="6">
        <v>15056.400250000002</v>
      </c>
      <c r="BI22" s="6">
        <v>15064.267530000001</v>
      </c>
      <c r="BJ22" s="6">
        <v>15072.273370000003</v>
      </c>
      <c r="BK22" s="6">
        <v>15080.416850000001</v>
      </c>
    </row>
    <row r="23" spans="1:63" x14ac:dyDescent="0.25">
      <c r="B23" t="s">
        <v>9</v>
      </c>
      <c r="C23" s="29">
        <v>169468.79019999999</v>
      </c>
      <c r="D23" s="29">
        <v>153749.196</v>
      </c>
      <c r="E23" s="29">
        <v>166601.59999999998</v>
      </c>
      <c r="F23" s="29">
        <v>109639.11903999999</v>
      </c>
      <c r="G23" s="29">
        <v>127720.24236999999</v>
      </c>
      <c r="H23" s="29">
        <v>126461.5775</v>
      </c>
      <c r="I23" s="29">
        <v>129213.01411999999</v>
      </c>
      <c r="J23" s="29">
        <v>146298.29074999999</v>
      </c>
      <c r="K23" s="29">
        <v>152309.11928000001</v>
      </c>
      <c r="L23" s="29">
        <v>132855.95499999999</v>
      </c>
      <c r="M23" s="29">
        <v>116041.1044</v>
      </c>
      <c r="N23" s="29">
        <v>104753.03599999999</v>
      </c>
      <c r="O23" s="29">
        <v>99011.821500000005</v>
      </c>
      <c r="P23" s="29">
        <v>95246.263000000006</v>
      </c>
      <c r="Q23" s="29">
        <v>87172.112999999998</v>
      </c>
      <c r="R23" s="29">
        <v>68066.573199999999</v>
      </c>
      <c r="S23" s="29">
        <v>48811.270400000001</v>
      </c>
      <c r="T23" s="29">
        <v>26827.174800000001</v>
      </c>
      <c r="U23" s="29">
        <v>14851.3377</v>
      </c>
      <c r="V23" s="29">
        <v>7054.6</v>
      </c>
      <c r="W23" s="29">
        <v>0</v>
      </c>
      <c r="X23" s="29">
        <v>0</v>
      </c>
      <c r="Y23" s="29">
        <v>0</v>
      </c>
      <c r="Z23" s="29">
        <v>183441.78929999997</v>
      </c>
      <c r="AA23" s="29">
        <v>161085.6231</v>
      </c>
      <c r="AB23" s="29">
        <v>165691.14630000002</v>
      </c>
      <c r="AC23" s="29">
        <v>159444.52965000001</v>
      </c>
      <c r="AD23" s="29">
        <v>167396.299</v>
      </c>
      <c r="AE23" s="29">
        <v>165128.35730000003</v>
      </c>
      <c r="AF23" s="29">
        <v>121677.95220000001</v>
      </c>
      <c r="AG23" s="29">
        <v>109161.93550000001</v>
      </c>
      <c r="AH23" s="29">
        <v>0</v>
      </c>
      <c r="AI23" s="29">
        <v>0</v>
      </c>
      <c r="AJ23" s="29">
        <v>99.184799999999996</v>
      </c>
      <c r="AK23" s="29">
        <v>387.69600000000003</v>
      </c>
      <c r="AL23" s="6">
        <v>432.41335000000004</v>
      </c>
      <c r="AM23" s="6">
        <v>477.13065</v>
      </c>
      <c r="AN23" s="6">
        <v>521.84799999999996</v>
      </c>
      <c r="AO23" s="6">
        <v>566.56535000000008</v>
      </c>
      <c r="AP23" s="6">
        <v>611.28264999999999</v>
      </c>
      <c r="AQ23" s="6">
        <v>656</v>
      </c>
      <c r="AR23" s="6">
        <v>656</v>
      </c>
      <c r="AS23" s="6">
        <v>656</v>
      </c>
      <c r="AT23" s="6">
        <v>656</v>
      </c>
      <c r="AU23" s="6">
        <v>656</v>
      </c>
      <c r="AV23" s="6">
        <v>656</v>
      </c>
      <c r="AW23" s="6">
        <v>656</v>
      </c>
      <c r="AX23" s="6">
        <v>656</v>
      </c>
      <c r="AY23" s="6">
        <v>656</v>
      </c>
      <c r="AZ23" s="6">
        <v>656</v>
      </c>
      <c r="BA23" s="6">
        <v>656</v>
      </c>
      <c r="BB23" s="6">
        <v>656</v>
      </c>
      <c r="BC23" s="6">
        <v>656</v>
      </c>
      <c r="BD23" s="6">
        <v>656</v>
      </c>
      <c r="BE23" s="6">
        <v>656</v>
      </c>
      <c r="BF23" s="6">
        <v>656</v>
      </c>
      <c r="BG23" s="6">
        <v>656</v>
      </c>
      <c r="BH23" s="6">
        <v>656</v>
      </c>
      <c r="BI23" s="6">
        <v>656</v>
      </c>
      <c r="BJ23" s="6">
        <v>656</v>
      </c>
      <c r="BK23" s="6">
        <v>656</v>
      </c>
    </row>
    <row r="24" spans="1:63" x14ac:dyDescent="0.25">
      <c r="B24" t="s">
        <v>189</v>
      </c>
      <c r="C24" s="29">
        <v>78502.373990000007</v>
      </c>
      <c r="D24" s="29">
        <v>70247.300029999999</v>
      </c>
      <c r="E24" s="29">
        <v>71084.796119999999</v>
      </c>
      <c r="F24" s="29">
        <v>78608.551530000012</v>
      </c>
      <c r="G24" s="29">
        <v>100733.46007999999</v>
      </c>
      <c r="H24" s="29">
        <v>83512.232250000001</v>
      </c>
      <c r="I24" s="29">
        <v>93444.174729999999</v>
      </c>
      <c r="J24" s="29">
        <v>79684.099619999994</v>
      </c>
      <c r="K24" s="29">
        <v>72885.929330000014</v>
      </c>
      <c r="L24" s="29">
        <v>75397.982860000004</v>
      </c>
      <c r="M24" s="29">
        <v>76107.246899999998</v>
      </c>
      <c r="N24" s="29">
        <v>77173.606269999989</v>
      </c>
      <c r="O24" s="29">
        <v>104564.14825999999</v>
      </c>
      <c r="P24" s="29">
        <v>127249.57465999998</v>
      </c>
      <c r="Q24" s="29">
        <v>129235.21357999998</v>
      </c>
      <c r="R24" s="29">
        <v>127897.04178999999</v>
      </c>
      <c r="S24" s="29">
        <v>121201.71949999998</v>
      </c>
      <c r="T24" s="29">
        <v>114647.45655</v>
      </c>
      <c r="U24" s="29">
        <v>119613.37737</v>
      </c>
      <c r="V24" s="29">
        <v>110170.97537</v>
      </c>
      <c r="W24" s="29">
        <v>113539.61442999999</v>
      </c>
      <c r="X24" s="29">
        <v>116067.68718000001</v>
      </c>
      <c r="Y24" s="29">
        <v>117723.45754</v>
      </c>
      <c r="Z24" s="29">
        <v>99766.068679999997</v>
      </c>
      <c r="AA24" s="29">
        <v>101389.73097</v>
      </c>
      <c r="AB24" s="29">
        <v>102829.2037</v>
      </c>
      <c r="AC24" s="29">
        <v>105576.05446999999</v>
      </c>
      <c r="AD24" s="29">
        <v>106591.48274000001</v>
      </c>
      <c r="AE24" s="29">
        <v>108280.83230999998</v>
      </c>
      <c r="AF24" s="29">
        <v>113778.12383</v>
      </c>
      <c r="AG24" s="29">
        <v>121270.55876</v>
      </c>
      <c r="AH24" s="29">
        <v>123977.20735</v>
      </c>
      <c r="AI24" s="29">
        <v>118511.12609000001</v>
      </c>
      <c r="AJ24" s="29">
        <v>112474.23987</v>
      </c>
      <c r="AK24" s="29">
        <v>118501.76027</v>
      </c>
      <c r="AL24" s="6">
        <v>131371.49891999998</v>
      </c>
      <c r="AM24" s="6">
        <v>124648.3318</v>
      </c>
      <c r="AN24" s="6">
        <v>119288.41400999998</v>
      </c>
      <c r="AO24" s="6">
        <v>115824.47294000001</v>
      </c>
      <c r="AP24" s="6">
        <v>112719.23456999999</v>
      </c>
      <c r="AQ24" s="6">
        <v>110105.89606</v>
      </c>
      <c r="AR24" s="6">
        <v>106135.82665999999</v>
      </c>
      <c r="AS24" s="6">
        <v>102913.72788000001</v>
      </c>
      <c r="AT24" s="6">
        <v>99501.935279999991</v>
      </c>
      <c r="AU24" s="6">
        <v>96387.611539999998</v>
      </c>
      <c r="AV24" s="6">
        <v>103036.52140999999</v>
      </c>
      <c r="AW24" s="6">
        <v>101354.55493</v>
      </c>
      <c r="AX24" s="6">
        <v>100026.12291000001</v>
      </c>
      <c r="AY24" s="6">
        <v>98725.273010000004</v>
      </c>
      <c r="AZ24" s="6">
        <v>97491.053249999997</v>
      </c>
      <c r="BA24" s="6">
        <v>96395.774189999996</v>
      </c>
      <c r="BB24" s="6">
        <v>95436.084039999987</v>
      </c>
      <c r="BC24" s="6">
        <v>94488.257329999993</v>
      </c>
      <c r="BD24" s="6">
        <v>93656.863039999997</v>
      </c>
      <c r="BE24" s="6">
        <v>92831.951959999991</v>
      </c>
      <c r="BF24" s="6">
        <v>92011.102279999992</v>
      </c>
      <c r="BG24" s="6">
        <v>91199.167699999991</v>
      </c>
      <c r="BH24" s="6">
        <v>90402.250820000001</v>
      </c>
      <c r="BI24" s="6">
        <v>89696.712520000001</v>
      </c>
      <c r="BJ24" s="6">
        <v>89012.563809999992</v>
      </c>
      <c r="BK24" s="6">
        <v>88345.357780000006</v>
      </c>
    </row>
    <row r="25" spans="1:63" x14ac:dyDescent="0.25">
      <c r="B25" t="s">
        <v>218</v>
      </c>
      <c r="C25" s="29">
        <v>4256.0352499999999</v>
      </c>
      <c r="D25" s="29">
        <v>3735.2031400000001</v>
      </c>
      <c r="E25" s="29">
        <v>5462.1816099999996</v>
      </c>
      <c r="F25" s="29">
        <v>4380.5087699999995</v>
      </c>
      <c r="G25" s="29">
        <v>5554.9569100000008</v>
      </c>
      <c r="H25" s="29">
        <v>6121.0356899999997</v>
      </c>
      <c r="I25" s="29">
        <v>5395.28305</v>
      </c>
      <c r="J25" s="29">
        <v>5583.0638499999995</v>
      </c>
      <c r="K25" s="29">
        <v>4308.0843499999992</v>
      </c>
      <c r="L25" s="29">
        <v>4555.55825</v>
      </c>
      <c r="M25" s="29">
        <v>4156.5279599999994</v>
      </c>
      <c r="N25" s="29">
        <v>3366.87068</v>
      </c>
      <c r="O25" s="29">
        <v>6554.5354800000005</v>
      </c>
      <c r="P25" s="29">
        <v>8561.9167400000006</v>
      </c>
      <c r="Q25" s="29">
        <v>7998.7452000000012</v>
      </c>
      <c r="R25" s="29">
        <v>14181.2309</v>
      </c>
      <c r="S25" s="29">
        <v>7931.2489600000008</v>
      </c>
      <c r="T25" s="29">
        <v>7795.4495000000006</v>
      </c>
      <c r="U25" s="29">
        <v>10733.015759999998</v>
      </c>
      <c r="V25" s="29">
        <v>8556.5870400000003</v>
      </c>
      <c r="W25" s="29">
        <v>10017.68326</v>
      </c>
      <c r="X25" s="29">
        <v>14071.317940000001</v>
      </c>
      <c r="Y25" s="29">
        <v>11501.997980000002</v>
      </c>
      <c r="Z25" s="29">
        <v>4072.8002700000002</v>
      </c>
      <c r="AA25" s="29">
        <v>3109.4931799999999</v>
      </c>
      <c r="AB25" s="29">
        <v>4092.1345600000004</v>
      </c>
      <c r="AC25" s="29">
        <v>5632.8622800000003</v>
      </c>
      <c r="AD25" s="29">
        <v>4640.0581000000002</v>
      </c>
      <c r="AE25" s="29">
        <v>5503.1050399999995</v>
      </c>
      <c r="AF25" s="29">
        <v>6120.6895700000005</v>
      </c>
      <c r="AG25" s="29">
        <v>5884.9560200000005</v>
      </c>
      <c r="AH25" s="29">
        <v>5501.3126199999997</v>
      </c>
      <c r="AI25" s="29">
        <v>5059.7337300000008</v>
      </c>
      <c r="AJ25" s="29">
        <v>6028.2876900000001</v>
      </c>
      <c r="AK25" s="29">
        <v>4540.3493100000005</v>
      </c>
      <c r="AL25" s="6">
        <v>5782.2996300000004</v>
      </c>
      <c r="AM25" s="6">
        <v>5782.2996300000004</v>
      </c>
      <c r="AN25" s="6">
        <v>5782.2996300000004</v>
      </c>
      <c r="AO25" s="6">
        <v>5782.2996300000004</v>
      </c>
      <c r="AP25" s="6">
        <v>5782.2996300000004</v>
      </c>
      <c r="AQ25" s="6">
        <v>5782.2996300000004</v>
      </c>
      <c r="AR25" s="6">
        <v>5782.2996300000004</v>
      </c>
      <c r="AS25" s="6">
        <v>5782.2996300000004</v>
      </c>
      <c r="AT25" s="6">
        <v>5782.2996300000004</v>
      </c>
      <c r="AU25" s="6">
        <v>5782.2996300000004</v>
      </c>
      <c r="AV25" s="6">
        <v>5782.2996300000004</v>
      </c>
      <c r="AW25" s="6">
        <v>5782.2996300000004</v>
      </c>
      <c r="AX25" s="6">
        <v>5782.2996300000004</v>
      </c>
      <c r="AY25" s="6">
        <v>5782.2996300000004</v>
      </c>
      <c r="AZ25" s="6">
        <v>5782.2996300000004</v>
      </c>
      <c r="BA25" s="6">
        <v>5782.2996300000004</v>
      </c>
      <c r="BB25" s="6">
        <v>5782.2996300000004</v>
      </c>
      <c r="BC25" s="6">
        <v>5782.2996300000004</v>
      </c>
      <c r="BD25" s="6">
        <v>5782.2996300000004</v>
      </c>
      <c r="BE25" s="6">
        <v>5782.2996300000004</v>
      </c>
      <c r="BF25" s="6">
        <v>5782.2996300000004</v>
      </c>
      <c r="BG25" s="6">
        <v>5782.2996300000004</v>
      </c>
      <c r="BH25" s="6">
        <v>5782.2996300000004</v>
      </c>
      <c r="BI25" s="6">
        <v>5782.2996300000004</v>
      </c>
      <c r="BJ25" s="6">
        <v>5782.2996300000004</v>
      </c>
      <c r="BK25" s="6">
        <v>5782.2996300000004</v>
      </c>
    </row>
    <row r="26" spans="1:63" x14ac:dyDescent="0.25">
      <c r="B26" t="s">
        <v>7</v>
      </c>
      <c r="C26" s="29">
        <v>226833.72069945204</v>
      </c>
      <c r="D26" s="29">
        <v>254926.727670411</v>
      </c>
      <c r="E26" s="29">
        <v>254961.02961287674</v>
      </c>
      <c r="F26" s="29">
        <v>236546.89657561644</v>
      </c>
      <c r="G26" s="29">
        <v>229149.98687671233</v>
      </c>
      <c r="H26" s="29">
        <v>227452.62129616441</v>
      </c>
      <c r="I26" s="29">
        <v>244907.44603726029</v>
      </c>
      <c r="J26" s="29">
        <v>250521.57817643837</v>
      </c>
      <c r="K26" s="29">
        <v>265202.95170931506</v>
      </c>
      <c r="L26" s="29">
        <v>281418.00574821921</v>
      </c>
      <c r="M26" s="29">
        <v>289013.39474109589</v>
      </c>
      <c r="N26" s="29">
        <v>302206.12137397262</v>
      </c>
      <c r="O26" s="29">
        <v>428736.69151178084</v>
      </c>
      <c r="P26" s="29">
        <v>437143.30981849314</v>
      </c>
      <c r="Q26" s="29">
        <v>451670.2640456165</v>
      </c>
      <c r="R26" s="29">
        <v>419090.57396438357</v>
      </c>
      <c r="S26" s="29">
        <v>399869.62592356163</v>
      </c>
      <c r="T26" s="29">
        <v>401862.24107123283</v>
      </c>
      <c r="U26" s="29">
        <v>390113.68235383561</v>
      </c>
      <c r="V26" s="29">
        <v>379562.66669794521</v>
      </c>
      <c r="W26" s="29">
        <v>380855.26267753431</v>
      </c>
      <c r="X26" s="29">
        <v>338500.53166054795</v>
      </c>
      <c r="Y26" s="29">
        <v>339553.12533054792</v>
      </c>
      <c r="Z26" s="29">
        <v>309532.77958041092</v>
      </c>
      <c r="AA26" s="29">
        <v>302725.44425178081</v>
      </c>
      <c r="AB26" s="29">
        <v>295749.05838945205</v>
      </c>
      <c r="AC26" s="29">
        <v>301055.16198712331</v>
      </c>
      <c r="AD26" s="29">
        <v>289196.57654479449</v>
      </c>
      <c r="AE26" s="29">
        <v>303642.99412246572</v>
      </c>
      <c r="AF26" s="29">
        <v>294549.86369616439</v>
      </c>
      <c r="AG26" s="29">
        <v>298952.94561493152</v>
      </c>
      <c r="AH26" s="29">
        <v>289562.90697109594</v>
      </c>
      <c r="AI26" s="29">
        <v>281276.75656726025</v>
      </c>
      <c r="AJ26" s="29">
        <v>285815.73826835613</v>
      </c>
      <c r="AK26" s="29">
        <v>296196.64918219176</v>
      </c>
      <c r="AL26" s="6">
        <v>302276.11871219182</v>
      </c>
      <c r="AM26" s="6">
        <v>302364.28096219175</v>
      </c>
      <c r="AN26" s="6">
        <v>302607.23382219177</v>
      </c>
      <c r="AO26" s="6">
        <v>303080.88027219177</v>
      </c>
      <c r="AP26" s="6">
        <v>303411.09945219185</v>
      </c>
      <c r="AQ26" s="6">
        <v>303509.22781219176</v>
      </c>
      <c r="AR26" s="6">
        <v>303957.52839219174</v>
      </c>
      <c r="AS26" s="6">
        <v>304239.67502219172</v>
      </c>
      <c r="AT26" s="6">
        <v>304293.96281219181</v>
      </c>
      <c r="AU26" s="6">
        <v>304195.24774219177</v>
      </c>
      <c r="AV26" s="6">
        <v>303926.63176219177</v>
      </c>
      <c r="AW26" s="6">
        <v>302633.30195219174</v>
      </c>
      <c r="AX26" s="6">
        <v>301294.81794219179</v>
      </c>
      <c r="AY26" s="6">
        <v>299909.57122219179</v>
      </c>
      <c r="AZ26" s="6">
        <v>298514.64195219177</v>
      </c>
      <c r="BA26" s="6">
        <v>297118.10735219182</v>
      </c>
      <c r="BB26" s="6">
        <v>295757.04719219182</v>
      </c>
      <c r="BC26" s="6">
        <v>294412.10881219176</v>
      </c>
      <c r="BD26" s="6">
        <v>293104.91013219173</v>
      </c>
      <c r="BE26" s="6">
        <v>291833.35391219181</v>
      </c>
      <c r="BF26" s="6">
        <v>290592.75447219179</v>
      </c>
      <c r="BG26" s="6">
        <v>289352.96225219179</v>
      </c>
      <c r="BH26" s="6">
        <v>288173.16456219181</v>
      </c>
      <c r="BI26" s="6">
        <v>286845.64510219177</v>
      </c>
      <c r="BJ26" s="6">
        <v>285556.66759219178</v>
      </c>
      <c r="BK26" s="6">
        <v>284298.49447219179</v>
      </c>
    </row>
    <row r="27" spans="1:63" x14ac:dyDescent="0.25">
      <c r="B27" t="s">
        <v>108</v>
      </c>
      <c r="C27" s="29">
        <v>14759.178420000002</v>
      </c>
      <c r="D27" s="29">
        <v>16612.843489999999</v>
      </c>
      <c r="E27" s="29">
        <v>15638.946800000002</v>
      </c>
      <c r="F27" s="29">
        <v>18814.904950000004</v>
      </c>
      <c r="G27" s="29">
        <v>19481.346880000001</v>
      </c>
      <c r="H27" s="29">
        <v>21548.520620000003</v>
      </c>
      <c r="I27" s="29">
        <v>15699.49055</v>
      </c>
      <c r="J27" s="29">
        <v>18128.470240000002</v>
      </c>
      <c r="K27" s="29">
        <v>17156.861860000001</v>
      </c>
      <c r="L27" s="29">
        <v>17534.533510000001</v>
      </c>
      <c r="M27" s="29">
        <v>15050.603020000002</v>
      </c>
      <c r="N27" s="29">
        <v>16819.603600000002</v>
      </c>
      <c r="O27" s="29">
        <v>37891.324100000005</v>
      </c>
      <c r="P27" s="29">
        <v>29764.391020000003</v>
      </c>
      <c r="Q27" s="29">
        <v>34248.391519999997</v>
      </c>
      <c r="R27" s="29">
        <v>35929.22408</v>
      </c>
      <c r="S27" s="29">
        <v>29697.177300000003</v>
      </c>
      <c r="T27" s="29">
        <v>25142.181270000001</v>
      </c>
      <c r="U27" s="29">
        <v>28451.573150000004</v>
      </c>
      <c r="V27" s="29">
        <v>30808.616770000001</v>
      </c>
      <c r="W27" s="29">
        <v>25612.69929</v>
      </c>
      <c r="X27" s="29">
        <v>22240.159480000002</v>
      </c>
      <c r="Y27" s="29">
        <v>29291.649590000001</v>
      </c>
      <c r="Z27" s="29">
        <v>17541.401549999999</v>
      </c>
      <c r="AA27" s="29">
        <v>14666.207320000001</v>
      </c>
      <c r="AB27" s="29">
        <v>14552.044549999999</v>
      </c>
      <c r="AC27" s="29">
        <v>16607.91791</v>
      </c>
      <c r="AD27" s="29">
        <v>16579.001079999998</v>
      </c>
      <c r="AE27" s="29">
        <v>15830.882769999998</v>
      </c>
      <c r="AF27" s="29">
        <v>16180.182279999997</v>
      </c>
      <c r="AG27" s="29">
        <v>16058.544249999999</v>
      </c>
      <c r="AH27" s="29">
        <v>9047.7006100000017</v>
      </c>
      <c r="AI27" s="29">
        <v>7968.4061499999998</v>
      </c>
      <c r="AJ27" s="29">
        <v>9069.2018900000003</v>
      </c>
      <c r="AK27" s="29">
        <v>7931.6884099999988</v>
      </c>
      <c r="AL27" s="6">
        <v>7931.6884099999988</v>
      </c>
      <c r="AM27" s="6">
        <v>7931.6884099999988</v>
      </c>
      <c r="AN27" s="6">
        <v>7931.6884099999988</v>
      </c>
      <c r="AO27" s="6">
        <v>7931.6884099999988</v>
      </c>
      <c r="AP27" s="6">
        <v>7931.6884099999988</v>
      </c>
      <c r="AQ27" s="6">
        <v>7931.6884099999988</v>
      </c>
      <c r="AR27" s="6">
        <v>7931.6884099999988</v>
      </c>
      <c r="AS27" s="6">
        <v>7931.6884099999988</v>
      </c>
      <c r="AT27" s="6">
        <v>7931.6884099999988</v>
      </c>
      <c r="AU27" s="6">
        <v>7931.6884099999988</v>
      </c>
      <c r="AV27" s="6">
        <v>7931.6884099999988</v>
      </c>
      <c r="AW27" s="6">
        <v>7931.6884099999988</v>
      </c>
      <c r="AX27" s="6">
        <v>7931.6884099999988</v>
      </c>
      <c r="AY27" s="6">
        <v>7931.6884099999988</v>
      </c>
      <c r="AZ27" s="6">
        <v>7931.6884099999988</v>
      </c>
      <c r="BA27" s="6">
        <v>7931.6884099999988</v>
      </c>
      <c r="BB27" s="6">
        <v>7931.6884099999988</v>
      </c>
      <c r="BC27" s="6">
        <v>7931.6884099999988</v>
      </c>
      <c r="BD27" s="6">
        <v>7931.6884099999988</v>
      </c>
      <c r="BE27" s="6">
        <v>7931.6884099999988</v>
      </c>
      <c r="BF27" s="6">
        <v>7931.6884099999988</v>
      </c>
      <c r="BG27" s="6">
        <v>7931.6884099999988</v>
      </c>
      <c r="BH27" s="6">
        <v>7931.6884099999988</v>
      </c>
      <c r="BI27" s="6">
        <v>7931.6884099999988</v>
      </c>
      <c r="BJ27" s="6">
        <v>7931.6884099999988</v>
      </c>
      <c r="BK27" s="6">
        <v>7931.6884099999988</v>
      </c>
    </row>
    <row r="28" spans="1:63" x14ac:dyDescent="0.25">
      <c r="A28" s="2"/>
      <c r="B28" s="2" t="s">
        <v>36</v>
      </c>
      <c r="C28" s="32">
        <v>742110.4456027397</v>
      </c>
      <c r="D28" s="32">
        <v>776018.42958904104</v>
      </c>
      <c r="E28" s="32">
        <v>773795.7345616438</v>
      </c>
      <c r="F28" s="32">
        <v>752029.18298630137</v>
      </c>
      <c r="G28" s="32">
        <v>741630.47469863005</v>
      </c>
      <c r="H28" s="32">
        <v>748708.95369863021</v>
      </c>
      <c r="I28" s="32">
        <v>780227.13341095892</v>
      </c>
      <c r="J28" s="32">
        <v>789539.66095890407</v>
      </c>
      <c r="K28" s="32">
        <v>806819.62041095889</v>
      </c>
      <c r="L28" s="32">
        <v>822559.22082191776</v>
      </c>
      <c r="M28" s="32">
        <v>840598.28397260269</v>
      </c>
      <c r="N28" s="32">
        <v>876751.58506849315</v>
      </c>
      <c r="O28" s="32">
        <v>893679.21465753415</v>
      </c>
      <c r="P28" s="32">
        <v>921469.67383561644</v>
      </c>
      <c r="Q28" s="32">
        <v>948539.48356164386</v>
      </c>
      <c r="R28" s="32">
        <v>973363.39154630143</v>
      </c>
      <c r="S28" s="32">
        <v>997209.36908506858</v>
      </c>
      <c r="T28" s="32">
        <v>1010436.4472142466</v>
      </c>
      <c r="U28" s="32">
        <v>1020356.533409315</v>
      </c>
      <c r="V28" s="32">
        <v>970497.57104821922</v>
      </c>
      <c r="W28" s="32">
        <v>913412.76055999997</v>
      </c>
      <c r="X28" s="32">
        <v>830901.18803630141</v>
      </c>
      <c r="Y28" s="32">
        <v>833497.08731890412</v>
      </c>
      <c r="Z28" s="32">
        <v>806454.41156712326</v>
      </c>
      <c r="AA28" s="32">
        <v>804870.88005602744</v>
      </c>
      <c r="AB28" s="32">
        <v>814306.97525342461</v>
      </c>
      <c r="AC28" s="32">
        <v>841901.65544164379</v>
      </c>
      <c r="AD28" s="32">
        <v>864415.389450685</v>
      </c>
      <c r="AE28" s="32">
        <v>895314.15238753415</v>
      </c>
      <c r="AF28" s="32">
        <v>878611.30154452065</v>
      </c>
      <c r="AG28" s="32">
        <v>976009.71887397266</v>
      </c>
      <c r="AH28" s="32">
        <v>971439.51178000006</v>
      </c>
      <c r="AI28" s="32">
        <v>968597.03485958907</v>
      </c>
      <c r="AJ28" s="32">
        <v>948152.47418356175</v>
      </c>
      <c r="AK28" s="32">
        <v>936476.88764986291</v>
      </c>
      <c r="AL28" s="33">
        <v>936476.88764986291</v>
      </c>
      <c r="AM28" s="33">
        <v>936476.88764986291</v>
      </c>
      <c r="AN28" s="33">
        <v>936476.88764986291</v>
      </c>
      <c r="AO28" s="33">
        <v>936476.88764986291</v>
      </c>
      <c r="AP28" s="33">
        <v>936476.88764986291</v>
      </c>
      <c r="AQ28" s="33">
        <v>936476.88764986291</v>
      </c>
      <c r="AR28" s="33">
        <v>936476.88764986291</v>
      </c>
      <c r="AS28" s="33">
        <v>936476.88764986291</v>
      </c>
      <c r="AT28" s="33">
        <v>936476.88764986291</v>
      </c>
      <c r="AU28" s="33">
        <v>936476.88764986291</v>
      </c>
      <c r="AV28" s="33">
        <v>936476.88764986291</v>
      </c>
      <c r="AW28" s="33">
        <v>936476.88764986291</v>
      </c>
      <c r="AX28" s="33">
        <v>936476.88764986291</v>
      </c>
      <c r="AY28" s="33">
        <v>936476.88764986291</v>
      </c>
      <c r="AZ28" s="33">
        <v>936476.88764986291</v>
      </c>
      <c r="BA28" s="33">
        <v>936476.88764986291</v>
      </c>
      <c r="BB28" s="33">
        <v>936476.88764986291</v>
      </c>
      <c r="BC28" s="33">
        <v>936476.88764986291</v>
      </c>
      <c r="BD28" s="33">
        <v>936476.88764986291</v>
      </c>
      <c r="BE28" s="33">
        <v>936476.88764986291</v>
      </c>
      <c r="BF28" s="33">
        <v>936476.88764986291</v>
      </c>
      <c r="BG28" s="33">
        <v>936476.88764986291</v>
      </c>
      <c r="BH28" s="33">
        <v>936476.88764986291</v>
      </c>
      <c r="BI28" s="33">
        <v>936476.88764986291</v>
      </c>
      <c r="BJ28" s="33">
        <v>936476.88764986291</v>
      </c>
      <c r="BK28" s="33">
        <v>936476.88764986291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9"/>
  <sheetViews>
    <sheetView workbookViewId="0">
      <pane xSplit="2" ySplit="6" topLeftCell="AK22" activePane="bottomRight" state="frozen"/>
      <selection activeCell="AL11" sqref="AL11"/>
      <selection pane="topRight" activeCell="AL11" sqref="AL11"/>
      <selection pane="bottomLeft" activeCell="AL11" sqref="AL11"/>
      <selection pane="bottomRight" activeCell="AL11" sqref="AL11"/>
    </sheetView>
  </sheetViews>
  <sheetFormatPr defaultColWidth="9.140625" defaultRowHeight="15" x14ac:dyDescent="0.25"/>
  <cols>
    <col min="1" max="1" width="29.140625" customWidth="1"/>
    <col min="2" max="2" width="16.85546875" customWidth="1"/>
    <col min="3" max="3" width="10" customWidth="1"/>
    <col min="4" max="4" width="9.5703125" hidden="1" customWidth="1"/>
    <col min="5" max="5" width="8.85546875" hidden="1" customWidth="1"/>
    <col min="6" max="6" width="9.140625" hidden="1" customWidth="1"/>
    <col min="7" max="7" width="10.140625" hidden="1" customWidth="1"/>
    <col min="8" max="8" width="10" customWidth="1"/>
    <col min="9" max="9" width="9.5703125" hidden="1" customWidth="1"/>
    <col min="10" max="11" width="9.42578125" hidden="1" customWidth="1"/>
    <col min="12" max="12" width="10.140625" hidden="1" customWidth="1"/>
    <col min="13" max="13" width="10" customWidth="1"/>
    <col min="14" max="15" width="9.140625" hidden="1" customWidth="1"/>
    <col min="16" max="16" width="9.42578125" hidden="1" customWidth="1"/>
    <col min="17" max="17" width="9.140625" hidden="1" customWidth="1"/>
    <col min="18" max="18" width="10" customWidth="1"/>
    <col min="19" max="22" width="10" hidden="1" customWidth="1"/>
    <col min="23" max="23" width="7.85546875" customWidth="1"/>
    <col min="24" max="27" width="7.85546875" hidden="1" customWidth="1"/>
    <col min="28" max="28" width="7.85546875" customWidth="1"/>
    <col min="29" max="32" width="7.85546875" hidden="1" customWidth="1"/>
    <col min="33" max="43" width="7.85546875" customWidth="1"/>
    <col min="44" max="48" width="8.85546875" customWidth="1"/>
  </cols>
  <sheetData>
    <row r="1" spans="1:63" ht="18.75" x14ac:dyDescent="0.3">
      <c r="A1" s="11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63" ht="16.5" x14ac:dyDescent="0.3">
      <c r="A2" s="12" t="s">
        <v>315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63" ht="16.5" x14ac:dyDescent="0.3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63" ht="16.5" x14ac:dyDescent="0.3">
      <c r="A4" s="12" t="s">
        <v>187</v>
      </c>
      <c r="B4" s="12"/>
      <c r="AF4" s="7"/>
    </row>
    <row r="5" spans="1:63" ht="16.5" x14ac:dyDescent="0.3">
      <c r="A5" s="12"/>
      <c r="B5" s="12"/>
      <c r="AF5" s="7"/>
    </row>
    <row r="6" spans="1:63" s="4" customFormat="1" x14ac:dyDescent="0.25">
      <c r="A6" s="3" t="s">
        <v>76</v>
      </c>
      <c r="B6" s="3" t="s">
        <v>11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13">
        <v>2023</v>
      </c>
      <c r="AK6" s="1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  <c r="BB6" s="3">
        <v>2041</v>
      </c>
      <c r="BC6" s="3">
        <v>2042</v>
      </c>
      <c r="BD6" s="3">
        <v>2043</v>
      </c>
      <c r="BE6" s="3">
        <v>2044</v>
      </c>
      <c r="BF6" s="3">
        <v>2045</v>
      </c>
      <c r="BG6" s="3">
        <v>2046</v>
      </c>
      <c r="BH6" s="3">
        <v>2047</v>
      </c>
      <c r="BI6" s="3">
        <v>2048</v>
      </c>
      <c r="BJ6" s="3">
        <v>2049</v>
      </c>
      <c r="BK6" s="3">
        <v>2050</v>
      </c>
    </row>
    <row r="7" spans="1:63" x14ac:dyDescent="0.25">
      <c r="A7" t="s">
        <v>22</v>
      </c>
      <c r="B7" t="s">
        <v>275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41">
        <v>0.39084885006415021</v>
      </c>
      <c r="V7" s="41">
        <v>0.87084382524307535</v>
      </c>
      <c r="W7" s="41">
        <v>1.5748292375415938</v>
      </c>
      <c r="X7" s="41">
        <v>2.1551310358068543</v>
      </c>
      <c r="Y7" s="41">
        <v>3.0751616006080065</v>
      </c>
      <c r="Z7" s="41">
        <v>4.3614236735496403</v>
      </c>
      <c r="AA7" s="41">
        <v>4.9932778697002034</v>
      </c>
      <c r="AB7" s="41">
        <v>6.0586012347792613</v>
      </c>
      <c r="AC7" s="41">
        <v>6.9212233772159806</v>
      </c>
      <c r="AD7" s="41">
        <v>7.4278757936523592</v>
      </c>
      <c r="AE7" s="41">
        <v>8.1209068452392685</v>
      </c>
      <c r="AF7" s="41">
        <v>8.8139378968261788</v>
      </c>
      <c r="AG7" s="41">
        <v>9.506968948413089</v>
      </c>
      <c r="AH7" s="41">
        <v>10.199999999999999</v>
      </c>
      <c r="AI7" s="41">
        <v>10.199999999999999</v>
      </c>
      <c r="AJ7" s="41">
        <v>10.199999999999999</v>
      </c>
      <c r="AK7" s="41">
        <v>10.199999999999999</v>
      </c>
      <c r="AL7" s="45">
        <v>14.333333333333332</v>
      </c>
      <c r="AM7" s="45">
        <v>18.466666666666665</v>
      </c>
      <c r="AN7" s="45">
        <v>22.599999999999998</v>
      </c>
      <c r="AO7" s="45">
        <v>26.733333333333331</v>
      </c>
      <c r="AP7" s="45">
        <v>30.866666666666664</v>
      </c>
      <c r="AQ7" s="45">
        <v>35</v>
      </c>
      <c r="AR7" s="45">
        <v>37.5</v>
      </c>
      <c r="AS7" s="45">
        <v>40</v>
      </c>
      <c r="AT7" s="45">
        <v>42.5</v>
      </c>
      <c r="AU7" s="45">
        <v>45</v>
      </c>
      <c r="AV7" s="45">
        <v>47.5</v>
      </c>
      <c r="AW7" s="45">
        <v>50</v>
      </c>
      <c r="AX7" s="45">
        <v>52.5</v>
      </c>
      <c r="AY7" s="45">
        <v>55</v>
      </c>
      <c r="AZ7" s="45">
        <v>57.5</v>
      </c>
      <c r="BA7" s="45">
        <v>60</v>
      </c>
      <c r="BB7" s="45">
        <v>60.1</v>
      </c>
      <c r="BC7" s="45">
        <v>60.2</v>
      </c>
      <c r="BD7" s="45">
        <v>60.300000000000004</v>
      </c>
      <c r="BE7" s="45">
        <v>60.400000000000006</v>
      </c>
      <c r="BF7" s="45">
        <v>60.500000000000007</v>
      </c>
      <c r="BG7" s="45">
        <v>60.600000000000009</v>
      </c>
      <c r="BH7" s="45">
        <v>60.70000000000001</v>
      </c>
      <c r="BI7" s="45">
        <v>60.800000000000011</v>
      </c>
      <c r="BJ7" s="45">
        <v>60.900000000000013</v>
      </c>
      <c r="BK7" s="45">
        <v>61</v>
      </c>
    </row>
    <row r="8" spans="1:63" x14ac:dyDescent="0.25">
      <c r="B8" t="s">
        <v>276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30">
        <v>0</v>
      </c>
      <c r="V8" s="41">
        <v>0.44219266833672338</v>
      </c>
      <c r="W8" s="41">
        <v>0.88730952608598312</v>
      </c>
      <c r="X8" s="41">
        <v>1.2288983129046132</v>
      </c>
      <c r="Y8" s="41">
        <v>1.7321720640537701</v>
      </c>
      <c r="Z8" s="41">
        <v>2.3103008356879022</v>
      </c>
      <c r="AA8" s="41">
        <v>2.9075054160627705</v>
      </c>
      <c r="AB8" s="41">
        <v>3.7306030673709119</v>
      </c>
      <c r="AC8" s="41">
        <v>4.3568201952798074</v>
      </c>
      <c r="AD8" s="41">
        <v>5.3093256220423894</v>
      </c>
      <c r="AE8" s="41">
        <v>5.2569942165317922</v>
      </c>
      <c r="AF8" s="41">
        <v>5.204662811021195</v>
      </c>
      <c r="AG8" s="41">
        <v>5.1523314055105978</v>
      </c>
      <c r="AH8" s="41">
        <v>5.0999999999999996</v>
      </c>
      <c r="AI8" s="41">
        <v>5.0999999999999996</v>
      </c>
      <c r="AJ8" s="41">
        <v>5.0999999999999996</v>
      </c>
      <c r="AK8" s="41">
        <v>5.0999999999999996</v>
      </c>
      <c r="AL8" s="45">
        <v>9.25</v>
      </c>
      <c r="AM8" s="45">
        <v>13.399999999999999</v>
      </c>
      <c r="AN8" s="45">
        <v>17.549999999999997</v>
      </c>
      <c r="AO8" s="45">
        <v>21.699999999999996</v>
      </c>
      <c r="AP8" s="45">
        <v>25.849999999999994</v>
      </c>
      <c r="AQ8" s="45">
        <v>30</v>
      </c>
      <c r="AR8" s="45">
        <v>31</v>
      </c>
      <c r="AS8" s="45">
        <v>32</v>
      </c>
      <c r="AT8" s="45">
        <v>33</v>
      </c>
      <c r="AU8" s="45">
        <v>34</v>
      </c>
      <c r="AV8" s="45">
        <v>35</v>
      </c>
      <c r="AW8" s="45">
        <v>36</v>
      </c>
      <c r="AX8" s="45">
        <v>37</v>
      </c>
      <c r="AY8" s="45">
        <v>38</v>
      </c>
      <c r="AZ8" s="45">
        <v>39</v>
      </c>
      <c r="BA8" s="45">
        <v>40</v>
      </c>
      <c r="BB8" s="45">
        <v>40.200000000000003</v>
      </c>
      <c r="BC8" s="45">
        <v>40.400000000000006</v>
      </c>
      <c r="BD8" s="45">
        <v>40.600000000000009</v>
      </c>
      <c r="BE8" s="45">
        <v>40.800000000000011</v>
      </c>
      <c r="BF8" s="45">
        <v>41.000000000000014</v>
      </c>
      <c r="BG8" s="45">
        <v>41.200000000000017</v>
      </c>
      <c r="BH8" s="45">
        <v>41.40000000000002</v>
      </c>
      <c r="BI8" s="45">
        <v>41.600000000000023</v>
      </c>
      <c r="BJ8" s="45">
        <v>41.800000000000026</v>
      </c>
      <c r="BK8" s="45">
        <v>42</v>
      </c>
    </row>
    <row r="9" spans="1:63" x14ac:dyDescent="0.25">
      <c r="A9" s="2"/>
      <c r="B9" s="2" t="s">
        <v>277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48">
        <v>8.2594921883215822E-2</v>
      </c>
      <c r="V9" s="48">
        <v>0.40120944612263937</v>
      </c>
      <c r="W9" s="48">
        <v>0.89765062513650717</v>
      </c>
      <c r="X9" s="48">
        <v>1.1630018385984147</v>
      </c>
      <c r="Y9" s="48">
        <v>1.4748520104509817</v>
      </c>
      <c r="Z9" s="48">
        <v>1.6989532073859865</v>
      </c>
      <c r="AA9" s="48">
        <v>1.9912206802806709</v>
      </c>
      <c r="AB9" s="48">
        <v>2.3027069941651628</v>
      </c>
      <c r="AC9" s="48">
        <v>2.7083179896765999</v>
      </c>
      <c r="AD9" s="48">
        <v>3.4465009843293628</v>
      </c>
      <c r="AE9" s="48">
        <v>3.6848757382470221</v>
      </c>
      <c r="AF9" s="48">
        <v>3.9232504921646814</v>
      </c>
      <c r="AG9" s="48">
        <v>4.1616252460823411</v>
      </c>
      <c r="AH9" s="48">
        <v>4.4000000000000004</v>
      </c>
      <c r="AI9" s="48">
        <v>4.4000000000000004</v>
      </c>
      <c r="AJ9" s="48">
        <v>4.4000000000000004</v>
      </c>
      <c r="AK9" s="48">
        <v>4.4000000000000004</v>
      </c>
      <c r="AL9" s="66">
        <v>7</v>
      </c>
      <c r="AM9" s="66">
        <v>9.6</v>
      </c>
      <c r="AN9" s="66">
        <v>12.2</v>
      </c>
      <c r="AO9" s="66">
        <v>14.799999999999999</v>
      </c>
      <c r="AP9" s="66">
        <v>17.399999999999999</v>
      </c>
      <c r="AQ9" s="66">
        <v>20</v>
      </c>
      <c r="AR9" s="66">
        <v>20.100000000000001</v>
      </c>
      <c r="AS9" s="66">
        <v>20.200000000000003</v>
      </c>
      <c r="AT9" s="66">
        <v>20.300000000000004</v>
      </c>
      <c r="AU9" s="66">
        <v>20.400000000000006</v>
      </c>
      <c r="AV9" s="66">
        <v>20.500000000000007</v>
      </c>
      <c r="AW9" s="66">
        <v>20.600000000000009</v>
      </c>
      <c r="AX9" s="66">
        <v>20.70000000000001</v>
      </c>
      <c r="AY9" s="66">
        <v>20.800000000000011</v>
      </c>
      <c r="AZ9" s="66">
        <v>20.900000000000013</v>
      </c>
      <c r="BA9" s="66">
        <v>21</v>
      </c>
      <c r="BB9" s="66">
        <v>21</v>
      </c>
      <c r="BC9" s="66">
        <v>21</v>
      </c>
      <c r="BD9" s="66">
        <v>21</v>
      </c>
      <c r="BE9" s="66">
        <v>21</v>
      </c>
      <c r="BF9" s="66">
        <v>21</v>
      </c>
      <c r="BG9" s="66">
        <v>21</v>
      </c>
      <c r="BH9" s="66">
        <v>21</v>
      </c>
      <c r="BI9" s="66">
        <v>21</v>
      </c>
      <c r="BJ9" s="66">
        <v>21</v>
      </c>
      <c r="BK9" s="66">
        <v>21</v>
      </c>
    </row>
    <row r="10" spans="1:63" x14ac:dyDescent="0.25">
      <c r="A10" t="s">
        <v>227</v>
      </c>
      <c r="B10" t="s">
        <v>271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41">
        <v>0.11560716049984383</v>
      </c>
      <c r="U10" s="41">
        <v>0.26905362270725858</v>
      </c>
      <c r="V10" s="41">
        <v>0.68730002323743211</v>
      </c>
      <c r="W10" s="41">
        <v>0.92904041820586447</v>
      </c>
      <c r="X10" s="41">
        <v>1.3197129518973529</v>
      </c>
      <c r="Y10" s="41">
        <v>2.1782394402861796</v>
      </c>
      <c r="Z10" s="41">
        <v>2.8841529435476141</v>
      </c>
      <c r="AA10" s="41">
        <v>3.2913159093677895</v>
      </c>
      <c r="AB10" s="41">
        <v>3.3503822413064244</v>
      </c>
      <c r="AC10" s="41">
        <v>3.5285218406822487</v>
      </c>
      <c r="AD10" s="41">
        <v>3.5413743447242978</v>
      </c>
      <c r="AE10" s="41">
        <v>3.4595090509553965</v>
      </c>
      <c r="AF10" s="41">
        <v>2.9745981304204432</v>
      </c>
      <c r="AG10" s="41">
        <v>2.7484408528254969</v>
      </c>
      <c r="AH10" s="41">
        <v>2.1630262646307186</v>
      </c>
      <c r="AI10" s="41">
        <v>2.1630262646307186</v>
      </c>
      <c r="AJ10" s="41">
        <v>2.1630262646307186</v>
      </c>
      <c r="AK10" s="41">
        <v>2.1630262646307186</v>
      </c>
      <c r="AL10" s="42">
        <v>2.2025218871922654</v>
      </c>
      <c r="AM10" s="42">
        <v>2.2420175097538122</v>
      </c>
      <c r="AN10" s="42">
        <v>2.281513132315359</v>
      </c>
      <c r="AO10" s="42">
        <v>2.3210087548769058</v>
      </c>
      <c r="AP10" s="42">
        <v>2.3605043774384527</v>
      </c>
      <c r="AQ10" s="42">
        <v>2.4</v>
      </c>
      <c r="AR10" s="42">
        <v>2.3899999999999997</v>
      </c>
      <c r="AS10" s="42">
        <v>2.38</v>
      </c>
      <c r="AT10" s="42">
        <v>2.37</v>
      </c>
      <c r="AU10" s="42">
        <v>2.3600000000000003</v>
      </c>
      <c r="AV10" s="42">
        <v>2.3500000000000005</v>
      </c>
      <c r="AW10" s="42">
        <v>2.3400000000000007</v>
      </c>
      <c r="AX10" s="42">
        <v>2.330000000000001</v>
      </c>
      <c r="AY10" s="42">
        <v>2.3200000000000012</v>
      </c>
      <c r="AZ10" s="42">
        <v>2.3100000000000014</v>
      </c>
      <c r="BA10" s="42">
        <v>2.2999999999999998</v>
      </c>
      <c r="BB10" s="42">
        <v>2.29</v>
      </c>
      <c r="BC10" s="42">
        <v>2.2800000000000002</v>
      </c>
      <c r="BD10" s="42">
        <v>2.2700000000000005</v>
      </c>
      <c r="BE10" s="42">
        <v>2.2600000000000007</v>
      </c>
      <c r="BF10" s="42">
        <v>2.2500000000000009</v>
      </c>
      <c r="BG10" s="42">
        <v>2.2400000000000011</v>
      </c>
      <c r="BH10" s="42">
        <v>2.2300000000000013</v>
      </c>
      <c r="BI10" s="42">
        <v>2.2200000000000015</v>
      </c>
      <c r="BJ10" s="42">
        <v>2.2100000000000017</v>
      </c>
      <c r="BK10" s="42">
        <v>2.2000000000000002</v>
      </c>
    </row>
    <row r="11" spans="1:63" x14ac:dyDescent="0.25">
      <c r="B11" t="s">
        <v>52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41">
        <v>0.50914226858079714</v>
      </c>
      <c r="U11" s="41">
        <v>0.50717434376310877</v>
      </c>
      <c r="V11" s="41">
        <v>1.2740298128757872</v>
      </c>
      <c r="W11" s="41">
        <v>2.1430933429733123</v>
      </c>
      <c r="X11" s="41">
        <v>3.0671292200061919</v>
      </c>
      <c r="Y11" s="41">
        <v>4.1694380773183441</v>
      </c>
      <c r="Z11" s="41">
        <v>4.3108057319247832</v>
      </c>
      <c r="AA11" s="41">
        <v>4.5988370279313964</v>
      </c>
      <c r="AB11" s="41">
        <v>4.7329579349404511</v>
      </c>
      <c r="AC11" s="41">
        <v>5.1316220715506429</v>
      </c>
      <c r="AD11" s="41">
        <v>4.0747221744396676</v>
      </c>
      <c r="AE11" s="41">
        <v>4.1884715368396064</v>
      </c>
      <c r="AF11" s="41">
        <v>4.0812680274439579</v>
      </c>
      <c r="AG11" s="41">
        <v>4.1092056399373478</v>
      </c>
      <c r="AH11" s="41">
        <v>3.4151053336179875</v>
      </c>
      <c r="AI11" s="41">
        <v>3.4151053336179875</v>
      </c>
      <c r="AJ11" s="41">
        <v>3.4151053336179875</v>
      </c>
      <c r="AK11" s="41">
        <v>3.4151053336179875</v>
      </c>
      <c r="AL11" s="42">
        <v>3.2459211113483231</v>
      </c>
      <c r="AM11" s="42">
        <v>3.0767368890786586</v>
      </c>
      <c r="AN11" s="42">
        <v>2.9075526668089942</v>
      </c>
      <c r="AO11" s="42">
        <v>2.7383684445393297</v>
      </c>
      <c r="AP11" s="42">
        <v>2.5691842222696653</v>
      </c>
      <c r="AQ11" s="42">
        <v>2.4</v>
      </c>
      <c r="AR11" s="42">
        <v>2.3899999999999997</v>
      </c>
      <c r="AS11" s="42">
        <v>2.38</v>
      </c>
      <c r="AT11" s="42">
        <v>2.37</v>
      </c>
      <c r="AU11" s="42">
        <v>2.3600000000000003</v>
      </c>
      <c r="AV11" s="42">
        <v>2.3500000000000005</v>
      </c>
      <c r="AW11" s="42">
        <v>2.3400000000000007</v>
      </c>
      <c r="AX11" s="42">
        <v>2.330000000000001</v>
      </c>
      <c r="AY11" s="42">
        <v>2.3200000000000012</v>
      </c>
      <c r="AZ11" s="42">
        <v>2.3100000000000014</v>
      </c>
      <c r="BA11" s="42">
        <v>2.2999999999999998</v>
      </c>
      <c r="BB11" s="42">
        <v>2.29</v>
      </c>
      <c r="BC11" s="42">
        <v>2.2800000000000002</v>
      </c>
      <c r="BD11" s="42">
        <v>2.2700000000000005</v>
      </c>
      <c r="BE11" s="42">
        <v>2.2600000000000007</v>
      </c>
      <c r="BF11" s="42">
        <v>2.2500000000000009</v>
      </c>
      <c r="BG11" s="42">
        <v>2.2400000000000011</v>
      </c>
      <c r="BH11" s="42">
        <v>2.2300000000000013</v>
      </c>
      <c r="BI11" s="42">
        <v>2.2200000000000015</v>
      </c>
      <c r="BJ11" s="42">
        <v>2.2100000000000017</v>
      </c>
      <c r="BK11" s="42">
        <v>2.2000000000000002</v>
      </c>
    </row>
    <row r="12" spans="1:63" x14ac:dyDescent="0.25">
      <c r="B12" t="s">
        <v>272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41">
        <v>0.38205808787042139</v>
      </c>
      <c r="W12" s="41">
        <v>1.3229227016018279</v>
      </c>
      <c r="X12" s="41">
        <v>1.2729829210689205</v>
      </c>
      <c r="Y12" s="41">
        <v>2.7352348377096232</v>
      </c>
      <c r="Z12" s="41">
        <v>2.8727917109195777</v>
      </c>
      <c r="AA12" s="41">
        <v>3.0210665745092564</v>
      </c>
      <c r="AB12" s="41">
        <v>2.7110646585885525</v>
      </c>
      <c r="AC12" s="41">
        <v>1.1072585622173152</v>
      </c>
      <c r="AD12" s="41">
        <v>1.1067025574500966</v>
      </c>
      <c r="AE12" s="41">
        <v>1.1204035055607717</v>
      </c>
      <c r="AF12" s="41">
        <v>1.1776282642444416</v>
      </c>
      <c r="AG12" s="41">
        <v>1.1292649238337802</v>
      </c>
      <c r="AH12" s="30">
        <v>0</v>
      </c>
      <c r="AI12" s="30">
        <v>0</v>
      </c>
      <c r="AJ12" s="30">
        <v>0</v>
      </c>
      <c r="AK12" s="30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</row>
    <row r="13" spans="1:63" x14ac:dyDescent="0.25">
      <c r="B13" t="s">
        <v>121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36">
        <v>1.2379590914174477E-2</v>
      </c>
      <c r="Z13" s="36">
        <v>1.1873218690262645E-2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6">
        <v>1.8261842044706406E-2</v>
      </c>
      <c r="AH13" s="30">
        <v>0</v>
      </c>
      <c r="AI13" s="30">
        <v>0</v>
      </c>
      <c r="AJ13" s="30">
        <v>0</v>
      </c>
      <c r="AK13" s="30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</row>
    <row r="14" spans="1:63" x14ac:dyDescent="0.25">
      <c r="B14" t="s">
        <v>273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6">
        <v>3.835869710849401E-2</v>
      </c>
      <c r="U14" s="36">
        <v>4.9582313732535147E-2</v>
      </c>
      <c r="V14" s="41">
        <v>0.12823624892688518</v>
      </c>
      <c r="W14" s="41">
        <v>0.13265275529053067</v>
      </c>
      <c r="X14" s="41">
        <v>0.2184081764074067</v>
      </c>
      <c r="Y14" s="41">
        <v>0.32258541414874958</v>
      </c>
      <c r="Z14" s="41">
        <v>0.43235304721143769</v>
      </c>
      <c r="AA14" s="41">
        <v>0.47202183019123301</v>
      </c>
      <c r="AB14" s="41">
        <v>0.43164618442268504</v>
      </c>
      <c r="AC14" s="41">
        <v>0.41866846903020311</v>
      </c>
      <c r="AD14" s="41">
        <v>0.4237070986415104</v>
      </c>
      <c r="AE14" s="41">
        <v>0.39893364250972052</v>
      </c>
      <c r="AF14" s="41">
        <v>0.47430570094596641</v>
      </c>
      <c r="AG14" s="41">
        <v>0.45515181541363087</v>
      </c>
      <c r="AH14" s="41">
        <v>0.44771886972290642</v>
      </c>
      <c r="AI14" s="41">
        <v>0.44771886972290642</v>
      </c>
      <c r="AJ14" s="41">
        <v>0.44771886972290642</v>
      </c>
      <c r="AK14" s="41">
        <v>0.44771886972290642</v>
      </c>
      <c r="AL14" s="42">
        <v>0.53976572476908868</v>
      </c>
      <c r="AM14" s="42">
        <v>0.63181257981527095</v>
      </c>
      <c r="AN14" s="42">
        <v>0.72385943486145321</v>
      </c>
      <c r="AO14" s="42">
        <v>0.81590628990763547</v>
      </c>
      <c r="AP14" s="42">
        <v>0.90795314495381774</v>
      </c>
      <c r="AQ14" s="42">
        <v>1</v>
      </c>
      <c r="AR14" s="42">
        <v>1.05</v>
      </c>
      <c r="AS14" s="42">
        <v>1.1000000000000001</v>
      </c>
      <c r="AT14" s="42">
        <v>1.1500000000000001</v>
      </c>
      <c r="AU14" s="42">
        <v>1.2000000000000002</v>
      </c>
      <c r="AV14" s="42">
        <v>1.2500000000000002</v>
      </c>
      <c r="AW14" s="42">
        <v>1.3000000000000003</v>
      </c>
      <c r="AX14" s="42">
        <v>1.3500000000000003</v>
      </c>
      <c r="AY14" s="42">
        <v>1.4000000000000004</v>
      </c>
      <c r="AZ14" s="42">
        <v>1.4500000000000004</v>
      </c>
      <c r="BA14" s="42">
        <v>1.5</v>
      </c>
      <c r="BB14" s="42">
        <v>1.5</v>
      </c>
      <c r="BC14" s="42">
        <v>1.5</v>
      </c>
      <c r="BD14" s="42">
        <v>1.5</v>
      </c>
      <c r="BE14" s="42">
        <v>1.5</v>
      </c>
      <c r="BF14" s="42">
        <v>1.5</v>
      </c>
      <c r="BG14" s="42">
        <v>1.5</v>
      </c>
      <c r="BH14" s="42">
        <v>1.5</v>
      </c>
      <c r="BI14" s="42">
        <v>1.5</v>
      </c>
      <c r="BJ14" s="42">
        <v>1.5</v>
      </c>
      <c r="BK14" s="42">
        <v>1.5</v>
      </c>
    </row>
    <row r="15" spans="1:63" x14ac:dyDescent="0.25">
      <c r="B15" t="s">
        <v>125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41">
        <v>7.574898484629268E-2</v>
      </c>
      <c r="AE15" s="41">
        <v>0.17740258713638213</v>
      </c>
      <c r="AF15" s="41">
        <v>9.0707276942088258E-2</v>
      </c>
      <c r="AG15" s="41">
        <v>7.8570513728894453E-2</v>
      </c>
      <c r="AH15" s="41">
        <v>0.14260424548600334</v>
      </c>
      <c r="AI15" s="41">
        <v>0.14260424548600334</v>
      </c>
      <c r="AJ15" s="41">
        <v>0.14260424548600334</v>
      </c>
      <c r="AK15" s="41">
        <v>0.14260424548600334</v>
      </c>
      <c r="AL15" s="42">
        <v>0.28550353790500277</v>
      </c>
      <c r="AM15" s="42">
        <v>0.42840283032400217</v>
      </c>
      <c r="AN15" s="42">
        <v>0.57130212274300163</v>
      </c>
      <c r="AO15" s="42">
        <v>0.71420141516200109</v>
      </c>
      <c r="AP15" s="42">
        <v>0.85710070758100054</v>
      </c>
      <c r="AQ15" s="42">
        <v>1</v>
      </c>
      <c r="AR15" s="42">
        <v>1.05</v>
      </c>
      <c r="AS15" s="42">
        <v>1.1000000000000001</v>
      </c>
      <c r="AT15" s="42">
        <v>1.1500000000000001</v>
      </c>
      <c r="AU15" s="42">
        <v>1.2000000000000002</v>
      </c>
      <c r="AV15" s="42">
        <v>1.2500000000000002</v>
      </c>
      <c r="AW15" s="42">
        <v>1.3000000000000003</v>
      </c>
      <c r="AX15" s="42">
        <v>1.3500000000000003</v>
      </c>
      <c r="AY15" s="42">
        <v>1.4000000000000004</v>
      </c>
      <c r="AZ15" s="42">
        <v>1.4500000000000004</v>
      </c>
      <c r="BA15" s="42">
        <v>1.5</v>
      </c>
      <c r="BB15" s="42">
        <v>1.5</v>
      </c>
      <c r="BC15" s="42">
        <v>1.5</v>
      </c>
      <c r="BD15" s="42">
        <v>1.5</v>
      </c>
      <c r="BE15" s="42">
        <v>1.5</v>
      </c>
      <c r="BF15" s="42">
        <v>1.5</v>
      </c>
      <c r="BG15" s="42">
        <v>1.5</v>
      </c>
      <c r="BH15" s="42">
        <v>1.5</v>
      </c>
      <c r="BI15" s="42">
        <v>1.5</v>
      </c>
      <c r="BJ15" s="42">
        <v>1.5</v>
      </c>
      <c r="BK15" s="42">
        <v>1.5</v>
      </c>
    </row>
    <row r="16" spans="1:63" x14ac:dyDescent="0.25">
      <c r="B16" t="s">
        <v>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</row>
    <row r="17" spans="1:63" x14ac:dyDescent="0.25">
      <c r="B17" t="s">
        <v>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41">
        <v>0.29354394886709972</v>
      </c>
      <c r="U17" s="41">
        <v>0.57545223760966657</v>
      </c>
      <c r="V17" s="41">
        <v>0.86615692833642721</v>
      </c>
      <c r="W17" s="41">
        <v>1.1342397085845073</v>
      </c>
      <c r="X17" s="41">
        <v>1.3179154737636631</v>
      </c>
      <c r="Y17" s="41">
        <v>1.6157092020314372</v>
      </c>
      <c r="Z17" s="41">
        <v>1.7335097427999129</v>
      </c>
      <c r="AA17" s="41">
        <v>2.0339411845101183</v>
      </c>
      <c r="AB17" s="41">
        <v>2.0957200573767083</v>
      </c>
      <c r="AC17" s="41">
        <v>2.3581569427377485</v>
      </c>
      <c r="AD17" s="41">
        <v>2.1297900298717134</v>
      </c>
      <c r="AE17" s="41">
        <v>2.0426439844426478</v>
      </c>
      <c r="AF17" s="41">
        <v>2.1141407347010461</v>
      </c>
      <c r="AG17" s="41">
        <v>1.9049670299252248</v>
      </c>
      <c r="AH17" s="41">
        <v>2.3590408606567999</v>
      </c>
      <c r="AI17" s="41">
        <v>2.3590408606567999</v>
      </c>
      <c r="AJ17" s="41">
        <v>2.3590408606567999</v>
      </c>
      <c r="AK17" s="41">
        <v>2.3590408606567999</v>
      </c>
      <c r="AL17" s="42">
        <v>2.4658673838806666</v>
      </c>
      <c r="AM17" s="42">
        <v>2.5726939071045334</v>
      </c>
      <c r="AN17" s="42">
        <v>2.6795204303284001</v>
      </c>
      <c r="AO17" s="42">
        <v>2.7863469535522669</v>
      </c>
      <c r="AP17" s="42">
        <v>2.8931734767761337</v>
      </c>
      <c r="AQ17" s="42">
        <v>3</v>
      </c>
      <c r="AR17" s="42">
        <v>3.1</v>
      </c>
      <c r="AS17" s="42">
        <v>3.2</v>
      </c>
      <c r="AT17" s="42">
        <v>3.3000000000000003</v>
      </c>
      <c r="AU17" s="42">
        <v>3.4000000000000004</v>
      </c>
      <c r="AV17" s="42">
        <v>3.5000000000000004</v>
      </c>
      <c r="AW17" s="42">
        <v>3.6000000000000005</v>
      </c>
      <c r="AX17" s="42">
        <v>3.7000000000000006</v>
      </c>
      <c r="AY17" s="42">
        <v>3.8000000000000007</v>
      </c>
      <c r="AZ17" s="42">
        <v>3.9000000000000008</v>
      </c>
      <c r="BA17" s="42">
        <v>4</v>
      </c>
      <c r="BB17" s="42">
        <v>4.05</v>
      </c>
      <c r="BC17" s="42">
        <v>4.0999999999999996</v>
      </c>
      <c r="BD17" s="42">
        <v>4.1499999999999995</v>
      </c>
      <c r="BE17" s="42">
        <v>4.1999999999999993</v>
      </c>
      <c r="BF17" s="42">
        <v>4.2499999999999991</v>
      </c>
      <c r="BG17" s="42">
        <v>4.2999999999999989</v>
      </c>
      <c r="BH17" s="42">
        <v>4.3499999999999988</v>
      </c>
      <c r="BI17" s="42">
        <v>4.3999999999999986</v>
      </c>
      <c r="BJ17" s="42">
        <v>4.4499999999999984</v>
      </c>
      <c r="BK17" s="42">
        <v>4.5</v>
      </c>
    </row>
    <row r="18" spans="1:63" x14ac:dyDescent="0.25">
      <c r="B18" t="s">
        <v>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41">
        <v>0.55292761553887637</v>
      </c>
      <c r="U18" s="41">
        <v>0.71372988685649019</v>
      </c>
      <c r="V18" s="41">
        <v>0.85812324022264408</v>
      </c>
      <c r="W18" s="41">
        <v>1.0762679296425433</v>
      </c>
      <c r="X18" s="41">
        <v>0.96945219792821802</v>
      </c>
      <c r="Y18" s="41">
        <v>1.0318932033341661</v>
      </c>
      <c r="Z18" s="41">
        <v>1.100112321105595</v>
      </c>
      <c r="AA18" s="41">
        <v>1.2370206561647712</v>
      </c>
      <c r="AB18" s="41">
        <v>1.3574110125726224</v>
      </c>
      <c r="AC18" s="41">
        <v>1.5487100700934069</v>
      </c>
      <c r="AD18" s="41">
        <v>1.6766104218796656</v>
      </c>
      <c r="AE18" s="41">
        <v>1.6542839435172727</v>
      </c>
      <c r="AF18" s="41">
        <v>1.5938281892637514</v>
      </c>
      <c r="AG18" s="41">
        <v>1.4632602971084461</v>
      </c>
      <c r="AH18" s="41">
        <v>1.4446799354234903</v>
      </c>
      <c r="AI18" s="41">
        <v>1.4446799354234903</v>
      </c>
      <c r="AJ18" s="41">
        <v>1.4446799354234903</v>
      </c>
      <c r="AK18" s="41">
        <v>1.4446799354234903</v>
      </c>
      <c r="AL18" s="42">
        <v>1.5372332795195751</v>
      </c>
      <c r="AM18" s="42">
        <v>1.6297866236156602</v>
      </c>
      <c r="AN18" s="42">
        <v>1.7223399677117452</v>
      </c>
      <c r="AO18" s="42">
        <v>1.8148933118078303</v>
      </c>
      <c r="AP18" s="42">
        <v>1.9074466559039154</v>
      </c>
      <c r="AQ18" s="42">
        <v>2</v>
      </c>
      <c r="AR18" s="42">
        <v>2.0499999999999998</v>
      </c>
      <c r="AS18" s="42">
        <v>2.0999999999999996</v>
      </c>
      <c r="AT18" s="42">
        <v>2.1499999999999995</v>
      </c>
      <c r="AU18" s="42">
        <v>2.1999999999999993</v>
      </c>
      <c r="AV18" s="42">
        <v>2.2499999999999991</v>
      </c>
      <c r="AW18" s="42">
        <v>2.2999999999999989</v>
      </c>
      <c r="AX18" s="42">
        <v>2.3499999999999988</v>
      </c>
      <c r="AY18" s="42">
        <v>2.3999999999999986</v>
      </c>
      <c r="AZ18" s="42">
        <v>2.4499999999999984</v>
      </c>
      <c r="BA18" s="42">
        <v>2.5</v>
      </c>
      <c r="BB18" s="42">
        <v>2.5</v>
      </c>
      <c r="BC18" s="42">
        <v>2.5</v>
      </c>
      <c r="BD18" s="42">
        <v>2.5</v>
      </c>
      <c r="BE18" s="42">
        <v>2.5</v>
      </c>
      <c r="BF18" s="42">
        <v>2.5</v>
      </c>
      <c r="BG18" s="42">
        <v>2.5</v>
      </c>
      <c r="BH18" s="42">
        <v>2.5</v>
      </c>
      <c r="BI18" s="42">
        <v>2.5</v>
      </c>
      <c r="BJ18" s="42">
        <v>2.5</v>
      </c>
      <c r="BK18" s="42">
        <v>2.5</v>
      </c>
    </row>
    <row r="19" spans="1:63" x14ac:dyDescent="0.25">
      <c r="A19" s="2"/>
      <c r="B19" s="2" t="s">
        <v>4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48">
        <v>0.28196804084453148</v>
      </c>
      <c r="U19" s="48">
        <v>0.60699157123648217</v>
      </c>
      <c r="V19" s="48">
        <v>0.84541609562116815</v>
      </c>
      <c r="W19" s="48">
        <v>1.0105338635777139</v>
      </c>
      <c r="X19" s="48">
        <v>1.1340027612473744</v>
      </c>
      <c r="Y19" s="48">
        <v>1.4797106801588937</v>
      </c>
      <c r="Z19" s="48">
        <v>1.7578665388699259</v>
      </c>
      <c r="AA19" s="48">
        <v>1.9594531954457655</v>
      </c>
      <c r="AB19" s="48">
        <v>1.9493924788120145</v>
      </c>
      <c r="AC19" s="48">
        <v>2.2623318769662637</v>
      </c>
      <c r="AD19" s="48">
        <v>2.1100127651477436</v>
      </c>
      <c r="AE19" s="48">
        <v>1.9932435541177451</v>
      </c>
      <c r="AF19" s="48">
        <v>2.6763579743112698</v>
      </c>
      <c r="AG19" s="48">
        <v>2.3315870776680008</v>
      </c>
      <c r="AH19" s="48">
        <v>2.51916435648796</v>
      </c>
      <c r="AI19" s="48">
        <v>2.51916435648796</v>
      </c>
      <c r="AJ19" s="48">
        <v>2.51916435648796</v>
      </c>
      <c r="AK19" s="48">
        <v>2.51916435648796</v>
      </c>
      <c r="AL19" s="49">
        <v>2.8826369637399667</v>
      </c>
      <c r="AM19" s="49">
        <v>3.2461095709919734</v>
      </c>
      <c r="AN19" s="49">
        <v>3.6095821782439801</v>
      </c>
      <c r="AO19" s="49">
        <v>3.9730547854959868</v>
      </c>
      <c r="AP19" s="49">
        <v>4.3365273927479935</v>
      </c>
      <c r="AQ19" s="49">
        <v>4.7</v>
      </c>
      <c r="AR19" s="49">
        <v>4.83</v>
      </c>
      <c r="AS19" s="49">
        <v>4.96</v>
      </c>
      <c r="AT19" s="49">
        <v>5.09</v>
      </c>
      <c r="AU19" s="49">
        <v>5.22</v>
      </c>
      <c r="AV19" s="49">
        <v>5.35</v>
      </c>
      <c r="AW19" s="49">
        <v>5.4799999999999995</v>
      </c>
      <c r="AX19" s="49">
        <v>5.6099999999999994</v>
      </c>
      <c r="AY19" s="49">
        <v>5.7399999999999993</v>
      </c>
      <c r="AZ19" s="49">
        <v>5.8699999999999992</v>
      </c>
      <c r="BA19" s="49">
        <v>6</v>
      </c>
      <c r="BB19" s="49">
        <v>6.1</v>
      </c>
      <c r="BC19" s="49">
        <v>6.1999999999999993</v>
      </c>
      <c r="BD19" s="49">
        <v>6.2999999999999989</v>
      </c>
      <c r="BE19" s="49">
        <v>6.3999999999999986</v>
      </c>
      <c r="BF19" s="49">
        <v>6.4999999999999982</v>
      </c>
      <c r="BG19" s="49">
        <v>6.5999999999999979</v>
      </c>
      <c r="BH19" s="49">
        <v>6.6999999999999975</v>
      </c>
      <c r="BI19" s="49">
        <v>6.7999999999999972</v>
      </c>
      <c r="BJ19" s="49">
        <v>6.8999999999999968</v>
      </c>
      <c r="BK19" s="49">
        <v>7</v>
      </c>
    </row>
    <row r="20" spans="1:63" x14ac:dyDescent="0.25">
      <c r="A20" s="15" t="s">
        <v>8</v>
      </c>
      <c r="B20" s="15" t="s">
        <v>9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1.0142566825650907</v>
      </c>
      <c r="X20" s="63">
        <v>1.4260699972371709</v>
      </c>
      <c r="Y20" s="63">
        <v>2.997581703581107</v>
      </c>
      <c r="Z20" s="63">
        <v>3.8702570810565029</v>
      </c>
      <c r="AA20" s="63">
        <v>5.2069511472125907</v>
      </c>
      <c r="AB20" s="63">
        <v>6.9020268465605996</v>
      </c>
      <c r="AC20" s="63">
        <v>8.2126575798770283</v>
      </c>
      <c r="AD20" s="63">
        <v>11.325016809362076</v>
      </c>
      <c r="AE20" s="63">
        <v>11.325016809362076</v>
      </c>
      <c r="AF20" s="63">
        <v>11.325016809362076</v>
      </c>
      <c r="AG20" s="63">
        <v>11.325016809362076</v>
      </c>
      <c r="AH20" s="63">
        <v>11.325016809362076</v>
      </c>
      <c r="AI20" s="63">
        <v>11.325016809362076</v>
      </c>
      <c r="AJ20" s="63">
        <v>11.325016809362076</v>
      </c>
      <c r="AK20" s="63">
        <v>11.325016809362076</v>
      </c>
      <c r="AL20" s="65">
        <v>24.437514007801731</v>
      </c>
      <c r="AM20" s="65">
        <v>37.550011206241386</v>
      </c>
      <c r="AN20" s="65">
        <v>50.662508404681041</v>
      </c>
      <c r="AO20" s="65">
        <v>63.775005603120697</v>
      </c>
      <c r="AP20" s="65">
        <v>76.887502801560345</v>
      </c>
      <c r="AQ20" s="65">
        <v>90</v>
      </c>
      <c r="AR20" s="65">
        <v>90</v>
      </c>
      <c r="AS20" s="65">
        <v>90</v>
      </c>
      <c r="AT20" s="65">
        <v>90</v>
      </c>
      <c r="AU20" s="65">
        <v>90</v>
      </c>
      <c r="AV20" s="65">
        <v>90</v>
      </c>
      <c r="AW20" s="65">
        <v>90</v>
      </c>
      <c r="AX20" s="65">
        <v>90</v>
      </c>
      <c r="AY20" s="65">
        <v>90</v>
      </c>
      <c r="AZ20" s="65">
        <v>90</v>
      </c>
      <c r="BA20" s="65">
        <v>90</v>
      </c>
      <c r="BB20" s="65">
        <v>90</v>
      </c>
      <c r="BC20" s="65">
        <v>90</v>
      </c>
      <c r="BD20" s="65">
        <v>90</v>
      </c>
      <c r="BE20" s="65">
        <v>90</v>
      </c>
      <c r="BF20" s="65">
        <v>90</v>
      </c>
      <c r="BG20" s="65">
        <v>90</v>
      </c>
      <c r="BH20" s="65">
        <v>90</v>
      </c>
      <c r="BI20" s="65">
        <v>90</v>
      </c>
      <c r="BJ20" s="65">
        <v>90</v>
      </c>
      <c r="BK20" s="65">
        <v>90</v>
      </c>
    </row>
    <row r="21" spans="1:63" x14ac:dyDescent="0.25">
      <c r="A21" s="15" t="s">
        <v>6</v>
      </c>
      <c r="B21" s="76" t="s">
        <v>7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3">
        <v>24.031857784742854</v>
      </c>
      <c r="Z21" s="63">
        <v>48.955568896554915</v>
      </c>
      <c r="AA21" s="63">
        <v>66.948202726706214</v>
      </c>
      <c r="AB21" s="63">
        <v>82.991995530477652</v>
      </c>
      <c r="AC21" s="63">
        <v>82.384153283404942</v>
      </c>
      <c r="AD21" s="63">
        <v>90.169864073941156</v>
      </c>
      <c r="AE21" s="63">
        <v>89.821074708357202</v>
      </c>
      <c r="AF21" s="63">
        <v>89.821074708357202</v>
      </c>
      <c r="AG21" s="63">
        <v>89.821074708357202</v>
      </c>
      <c r="AH21" s="63">
        <v>89.821074708357202</v>
      </c>
      <c r="AI21" s="63">
        <v>89.821074708357202</v>
      </c>
      <c r="AJ21" s="63">
        <v>89.821074708357202</v>
      </c>
      <c r="AK21" s="63">
        <v>100</v>
      </c>
      <c r="AL21" s="64">
        <v>0</v>
      </c>
      <c r="AM21" s="64">
        <v>0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>
        <v>0</v>
      </c>
      <c r="AU21" s="64">
        <v>0</v>
      </c>
      <c r="AV21" s="64">
        <v>0</v>
      </c>
      <c r="AW21" s="64">
        <v>0</v>
      </c>
      <c r="AX21" s="64">
        <v>0</v>
      </c>
      <c r="AY21" s="64">
        <v>0</v>
      </c>
      <c r="AZ21" s="64">
        <v>0</v>
      </c>
      <c r="BA21" s="64">
        <v>0</v>
      </c>
      <c r="BB21" s="64">
        <v>0</v>
      </c>
      <c r="BC21" s="64">
        <v>0</v>
      </c>
      <c r="BD21" s="64">
        <v>0</v>
      </c>
      <c r="BE21" s="64">
        <v>0</v>
      </c>
      <c r="BF21" s="64">
        <v>0</v>
      </c>
      <c r="BG21" s="64">
        <v>0</v>
      </c>
      <c r="BH21" s="64">
        <v>0</v>
      </c>
      <c r="BI21" s="64">
        <v>0</v>
      </c>
      <c r="BJ21" s="64">
        <v>0</v>
      </c>
      <c r="BK21" s="64">
        <v>0</v>
      </c>
    </row>
    <row r="22" spans="1:63" x14ac:dyDescent="0.25">
      <c r="A22" t="s">
        <v>269</v>
      </c>
      <c r="B22" t="s">
        <v>19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2.2999999999999998</v>
      </c>
      <c r="Y22" s="14">
        <v>5.0999999999999996</v>
      </c>
      <c r="Z22" s="14">
        <v>8.6</v>
      </c>
      <c r="AA22" s="14">
        <v>10.5</v>
      </c>
      <c r="AB22" s="14">
        <v>13</v>
      </c>
      <c r="AC22" s="14">
        <v>12.100000000000001</v>
      </c>
      <c r="AD22" s="14">
        <v>9.4</v>
      </c>
      <c r="AE22" s="14">
        <f>AD22</f>
        <v>9.4</v>
      </c>
      <c r="AF22" s="14">
        <f t="shared" ref="AF22:AK22" si="0">AE22</f>
        <v>9.4</v>
      </c>
      <c r="AG22" s="14">
        <f t="shared" si="0"/>
        <v>9.4</v>
      </c>
      <c r="AH22" s="14">
        <f t="shared" si="0"/>
        <v>9.4</v>
      </c>
      <c r="AI22" s="14">
        <f t="shared" si="0"/>
        <v>9.4</v>
      </c>
      <c r="AJ22" s="14">
        <f t="shared" si="0"/>
        <v>9.4</v>
      </c>
      <c r="AK22" s="14">
        <f t="shared" si="0"/>
        <v>9.4</v>
      </c>
      <c r="AL22" s="42">
        <v>10.149999999999999</v>
      </c>
      <c r="AM22" s="42">
        <v>10.9</v>
      </c>
      <c r="AN22" s="42">
        <v>11.65</v>
      </c>
      <c r="AO22" s="42">
        <v>12.400000000000002</v>
      </c>
      <c r="AP22" s="42">
        <v>13.15</v>
      </c>
      <c r="AQ22" s="42">
        <v>13.899999999999999</v>
      </c>
      <c r="AR22" s="42">
        <v>14.299999999999999</v>
      </c>
      <c r="AS22" s="42">
        <v>14.7</v>
      </c>
      <c r="AT22" s="42">
        <v>15.1</v>
      </c>
      <c r="AU22" s="42">
        <v>15.5</v>
      </c>
      <c r="AV22" s="42">
        <v>15.9</v>
      </c>
      <c r="AW22" s="42">
        <v>16.3</v>
      </c>
      <c r="AX22" s="42">
        <v>16.7</v>
      </c>
      <c r="AY22" s="42">
        <v>17.100000000000001</v>
      </c>
      <c r="AZ22" s="42">
        <v>17.5</v>
      </c>
      <c r="BA22" s="42">
        <v>17.899999999999999</v>
      </c>
      <c r="BB22" s="42">
        <v>17.899999999999999</v>
      </c>
      <c r="BC22" s="42">
        <v>17.899999999999999</v>
      </c>
      <c r="BD22" s="42">
        <v>17.899999999999999</v>
      </c>
      <c r="BE22" s="42">
        <v>17.899999999999999</v>
      </c>
      <c r="BF22" s="42">
        <v>17.899999999999999</v>
      </c>
      <c r="BG22" s="42">
        <v>17.899999999999999</v>
      </c>
      <c r="BH22" s="42">
        <v>17.899999999999999</v>
      </c>
      <c r="BI22" s="42">
        <v>17.899999999999999</v>
      </c>
      <c r="BJ22" s="42">
        <v>17.899999999999999</v>
      </c>
      <c r="BK22" s="42">
        <v>17.899999999999999</v>
      </c>
    </row>
    <row r="23" spans="1:63" x14ac:dyDescent="0.25">
      <c r="A23" s="2"/>
      <c r="B23" s="2" t="s">
        <v>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0.7</v>
      </c>
      <c r="Y23" s="16">
        <v>1.5</v>
      </c>
      <c r="Z23" s="16">
        <v>2.5</v>
      </c>
      <c r="AA23" s="16">
        <v>3.3</v>
      </c>
      <c r="AB23" s="16">
        <v>3.9000000000000004</v>
      </c>
      <c r="AC23" s="16">
        <v>1.9</v>
      </c>
      <c r="AD23" s="16">
        <v>1.5</v>
      </c>
      <c r="AE23" s="16">
        <f>AD23</f>
        <v>1.5</v>
      </c>
      <c r="AF23" s="16">
        <f t="shared" ref="AF23:AK23" si="1">AE23</f>
        <v>1.5</v>
      </c>
      <c r="AG23" s="16">
        <f t="shared" si="1"/>
        <v>1.5</v>
      </c>
      <c r="AH23" s="16">
        <f t="shared" si="1"/>
        <v>1.5</v>
      </c>
      <c r="AI23" s="16">
        <f t="shared" si="1"/>
        <v>1.5</v>
      </c>
      <c r="AJ23" s="16">
        <f t="shared" si="1"/>
        <v>1.5</v>
      </c>
      <c r="AK23" s="16">
        <f t="shared" si="1"/>
        <v>1.5</v>
      </c>
      <c r="AL23" s="49">
        <v>1.6166666666666667</v>
      </c>
      <c r="AM23" s="49">
        <v>1.7333333333333332</v>
      </c>
      <c r="AN23" s="49">
        <v>1.8500000000000003</v>
      </c>
      <c r="AO23" s="49">
        <v>1.9666666666666666</v>
      </c>
      <c r="AP23" s="49">
        <v>2.0833333333333335</v>
      </c>
      <c r="AQ23" s="49">
        <v>2.1999999999999997</v>
      </c>
      <c r="AR23" s="49">
        <v>2.4</v>
      </c>
      <c r="AS23" s="49">
        <v>2.6</v>
      </c>
      <c r="AT23" s="49">
        <v>2.8000000000000003</v>
      </c>
      <c r="AU23" s="49">
        <v>3.0000000000000004</v>
      </c>
      <c r="AV23" s="49">
        <v>3.2000000000000006</v>
      </c>
      <c r="AW23" s="49">
        <v>3.4000000000000008</v>
      </c>
      <c r="AX23" s="49">
        <v>3.600000000000001</v>
      </c>
      <c r="AY23" s="49">
        <v>3.8000000000000012</v>
      </c>
      <c r="AZ23" s="49">
        <v>4.0000000000000018</v>
      </c>
      <c r="BA23" s="49">
        <v>4.2</v>
      </c>
      <c r="BB23" s="49">
        <v>4.2</v>
      </c>
      <c r="BC23" s="49">
        <v>4.2</v>
      </c>
      <c r="BD23" s="49">
        <v>4.2</v>
      </c>
      <c r="BE23" s="49">
        <v>4.2</v>
      </c>
      <c r="BF23" s="49">
        <v>4.2</v>
      </c>
      <c r="BG23" s="49">
        <v>4.2</v>
      </c>
      <c r="BH23" s="49">
        <v>4.2</v>
      </c>
      <c r="BI23" s="49">
        <v>4.2</v>
      </c>
      <c r="BJ23" s="49">
        <v>4.2</v>
      </c>
      <c r="BK23" s="49">
        <v>4.2</v>
      </c>
    </row>
    <row r="25" spans="1:63" x14ac:dyDescent="0.25">
      <c r="A25" t="s">
        <v>114</v>
      </c>
      <c r="C25" t="s">
        <v>274</v>
      </c>
    </row>
    <row r="26" spans="1:63" x14ac:dyDescent="0.25">
      <c r="C26" t="s">
        <v>270</v>
      </c>
    </row>
    <row r="27" spans="1:63" x14ac:dyDescent="0.25">
      <c r="C27" t="s">
        <v>321</v>
      </c>
    </row>
    <row r="29" spans="1:63" x14ac:dyDescent="0.25">
      <c r="A29" s="5" t="s">
        <v>115</v>
      </c>
      <c r="B29" s="5"/>
      <c r="C29" t="s">
        <v>303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Velkommen</vt:lpstr>
      <vt:lpstr>Liste over tabeller</vt:lpstr>
      <vt:lpstr>Tabel 1 Antal dyr</vt:lpstr>
      <vt:lpstr>Tabel 2 Staldtypefordeling</vt:lpstr>
      <vt:lpstr>Tabel 3 CH4 fra fordøjelse</vt:lpstr>
      <vt:lpstr>Tabel 4 CH4 fra gødning</vt:lpstr>
      <vt:lpstr>Tabel 5 N2O fra gødning</vt:lpstr>
      <vt:lpstr>Tabel 6 Gødningsmængder</vt:lpstr>
      <vt:lpstr>Tabel 7 Miljøteknologi</vt:lpstr>
      <vt:lpstr>Tabel 8 Reduktionsfaktorer</vt:lpstr>
      <vt:lpstr>Tabel 9 Bioforgasset gylle</vt:lpstr>
      <vt:lpstr>Tabel 10 N-udskillelse</vt:lpstr>
      <vt:lpstr>Tabel 11 Baggrundstal kvæg</vt:lpstr>
      <vt:lpstr>Tabel 12 Gødskning</vt:lpstr>
      <vt:lpstr>Tabel 13 Opholdstid staldtype</vt:lpstr>
      <vt:lpstr>Tabel 14 Reduktioner</vt:lpstr>
      <vt:lpstr>Reference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2022-06-03T09:34:08Z</dcterms:created>
  <dcterms:modified xsi:type="dcterms:W3CDTF">2026-05-12T07:02:46Z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185857117176055</vt:r8>
  </property>
</Properties>
</file>